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50" windowHeight="8715" activeTab="0"/>
  </bookViews>
  <sheets>
    <sheet name="Движимое" sheetId="1" r:id="rId1"/>
    <sheet name="Недвижимое" sheetId="2" r:id="rId2"/>
    <sheet name="Автомобили" sheetId="3" r:id="rId3"/>
    <sheet name="Особоценное дв." sheetId="4" r:id="rId4"/>
    <sheet name="земельные участки" sheetId="5" r:id="rId5"/>
  </sheets>
  <definedNames>
    <definedName name="_xlnm.Print_Area" localSheetId="2">'Автомобили'!$A$1:$N$6</definedName>
    <definedName name="_xlnm.Print_Area" localSheetId="0">'Движимое'!$A$1:$I$107</definedName>
    <definedName name="_xlnm.Print_Area" localSheetId="1">'Недвижимое'!$A$1:$P$74</definedName>
    <definedName name="_xlnm.Print_Area" localSheetId="3">'Особоценное дв.'!$A$1:$J$32</definedName>
  </definedNames>
  <calcPr fullCalcOnLoad="1" refMode="R1C1"/>
</workbook>
</file>

<file path=xl/sharedStrings.xml><?xml version="1.0" encoding="utf-8"?>
<sst xmlns="http://schemas.openxmlformats.org/spreadsheetml/2006/main" count="718" uniqueCount="278">
  <si>
    <t>№ п/п</t>
  </si>
  <si>
    <t>Год ввода в эксплуатацию</t>
  </si>
  <si>
    <t>Адрес</t>
  </si>
  <si>
    <t>Износ</t>
  </si>
  <si>
    <t>Дата присвоения реестрового номера</t>
  </si>
  <si>
    <t>Площадь</t>
  </si>
  <si>
    <t>г.Борзя, ул.Пушкина, 45</t>
  </si>
  <si>
    <t xml:space="preserve">890,8 кв.м. </t>
  </si>
  <si>
    <t>г.Борзя, ул.Пушкина, 45,</t>
  </si>
  <si>
    <t>154,2 кв.м.</t>
  </si>
  <si>
    <t>г.Борзя,, ул.Пушкина, 45</t>
  </si>
  <si>
    <t xml:space="preserve">Реестр муниципального имущества городского поселения "Борзинсоке" </t>
  </si>
  <si>
    <t>Итого</t>
  </si>
  <si>
    <t>Остаточная стоимость (.руб.)</t>
  </si>
  <si>
    <t>Балансовая стоимость (.руб.)</t>
  </si>
  <si>
    <t xml:space="preserve">Здание-автогараж и контора, инвентарный № 284, кадастровый № 284/11/А/80 </t>
  </si>
  <si>
    <t>Здание гараж на 5-ть мест, инвентарный № 284, кадастровый № 284/11/Б/80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</si>
  <si>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</si>
  <si>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</si>
  <si>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</si>
  <si>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</si>
  <si>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</si>
  <si>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</si>
  <si>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износ</t>
  </si>
  <si>
    <t>Передаточный акт в оперативное управление №1 от 16.02.2012г.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</si>
  <si>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</si>
  <si>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</si>
  <si>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</si>
  <si>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</si>
  <si>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</si>
  <si>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</si>
  <si>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</si>
  <si>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</t>
  </si>
  <si>
    <t>остаточная</t>
  </si>
  <si>
    <t xml:space="preserve">                                              Балансодержатель: Муниципальное бюджетное учреждение "Благоустройство"</t>
  </si>
  <si>
    <t>Дорожное оборудование для проведения ямочных работ-фрез, 2015 года постановки на учет, за счет средств приносящих доход</t>
  </si>
  <si>
    <t>Передано в оперативное управление в 2015 году</t>
  </si>
  <si>
    <t>Контрольно-кассовая машина "Меркурий-115Ф"</t>
  </si>
  <si>
    <t>Сварочный аппарат</t>
  </si>
  <si>
    <t>Кадастровый номер</t>
  </si>
  <si>
    <t>сведения о балансвой стоимости</t>
  </si>
  <si>
    <t>Наименование объекта недвижимого имущества</t>
  </si>
  <si>
    <t>распор. № 08-р от 02.08.2017 г.</t>
  </si>
  <si>
    <t>передаточный акт № 6 от 22.10.2015 г.</t>
  </si>
  <si>
    <t>Администрация городского поселения "Борзинское"</t>
  </si>
  <si>
    <t>Раздел 2</t>
  </si>
  <si>
    <t>Реестр муниципальной собственности</t>
  </si>
  <si>
    <t>Раздел 1</t>
  </si>
  <si>
    <t>Щит распределительный сборный</t>
  </si>
  <si>
    <t>Договор оперативного управления имуществом № 01 от 10.01.2017</t>
  </si>
  <si>
    <t>Установка для производства асфальтобетона , в том числе оборудование: - шасси (одна ось), горелка, сушильный барабан и его привод, миксер и его привод, фильт первого уровня очистки, нагнетатель воздуха, вытяжка, скиповый подъемник, система взвешивания битума, контролер, панель управления, сенсорный дисплей</t>
  </si>
  <si>
    <t>Установка безвоздушного распыления мембранного тира для населения</t>
  </si>
  <si>
    <t>Котел битумоварочный электрический</t>
  </si>
  <si>
    <t>75:04:160315:39</t>
  </si>
  <si>
    <t xml:space="preserve">Ограждение территории (ограда из бетонных плит), литер К, инвениарный № 284, кадастровый № 284/11/К/79, </t>
  </si>
  <si>
    <t xml:space="preserve">г.Борзя,, ул.Пушкина, 45, </t>
  </si>
  <si>
    <t>146,1 м.п.</t>
  </si>
  <si>
    <t>Передано по договору о/у №3 от 06.06.18 г.</t>
  </si>
  <si>
    <t xml:space="preserve">ГП "Борзинское" </t>
  </si>
  <si>
    <t xml:space="preserve">Городское поселение "Борзинское" </t>
  </si>
  <si>
    <r>
      <t xml:space="preserve">Автогрейдер  ГС 14.02, гос.номер </t>
    </r>
    <r>
      <rPr>
        <b/>
        <sz val="11"/>
        <rFont val="Times New Roman"/>
        <family val="1"/>
      </rPr>
      <t xml:space="preserve">71-49 </t>
    </r>
    <r>
      <rPr>
        <sz val="11"/>
        <rFont val="Times New Roman"/>
        <family val="1"/>
      </rPr>
      <t>ЕХ 75, шасси № 090271, двигатель № 90282754, ораньжево-черный, св-во о регистрации СА 843950, от 12.11.2013 года( 2009 г. ввода) ПТС № ВЕ 648942</t>
    </r>
  </si>
  <si>
    <t>Передано в оперативное управление в 2018 году</t>
  </si>
  <si>
    <t>Генератор</t>
  </si>
  <si>
    <t>МФУ KYOCERA M 2040</t>
  </si>
  <si>
    <t>2018 г.</t>
  </si>
  <si>
    <t>Виброплита</t>
  </si>
  <si>
    <t>МФУ лазерное А4 SAMSUNG SL-V2070</t>
  </si>
  <si>
    <t>2019 г.</t>
  </si>
  <si>
    <t>Прицеп к мотоблоку "Целина" ПМ-03</t>
  </si>
  <si>
    <t>Мотоблок</t>
  </si>
  <si>
    <t>Электрогенератор</t>
  </si>
  <si>
    <t>Итого по договору</t>
  </si>
  <si>
    <t>Итого с внебюджета</t>
  </si>
  <si>
    <t>2015 г.</t>
  </si>
  <si>
    <t>2017 г.</t>
  </si>
  <si>
    <t>Всего по учреждению</t>
  </si>
  <si>
    <t>Автомобильный транспорт - движимое имущество</t>
  </si>
  <si>
    <t>г. Борзя</t>
  </si>
  <si>
    <t>75:04:160310:117</t>
  </si>
  <si>
    <t>75:04:160310:120</t>
  </si>
  <si>
    <t>75:04:160310:186</t>
  </si>
  <si>
    <t>дата возникновения  (прекращения) права муниципальной собственности на недвижимое имущество</t>
  </si>
  <si>
    <t>нет</t>
  </si>
  <si>
    <t>75:04:160339:153</t>
  </si>
  <si>
    <t>Балансодержатель : МБУ "Благоустройство"</t>
  </si>
  <si>
    <t>Фоновое освещение (световая гирлянда)</t>
  </si>
  <si>
    <t>Декоративное ограждение</t>
  </si>
  <si>
    <t>Ель искусственная</t>
  </si>
  <si>
    <t>Зимняя деревянная горка</t>
  </si>
  <si>
    <t>Компьютер в сборе</t>
  </si>
  <si>
    <t>Начальник отдела                                                                               Н. А Титова</t>
  </si>
  <si>
    <t>Автобусная остановка, 10 шт</t>
  </si>
  <si>
    <t>Начальник  отдела                                                                                                      Н. А. Титова</t>
  </si>
  <si>
    <t xml:space="preserve">Реестр муниципального имущества городского поселения "Борзинское" </t>
  </si>
  <si>
    <t>Начальник отдела ________________________________________  Титова Н. А.</t>
  </si>
  <si>
    <t>г. Борзя, ул. Советская, 31</t>
  </si>
  <si>
    <t>Земельный участок (мемориал)</t>
  </si>
  <si>
    <t>Земельный участок (полигон)</t>
  </si>
  <si>
    <t xml:space="preserve">Земельный участок </t>
  </si>
  <si>
    <t>г. Борзя, ул. Пушкина,45</t>
  </si>
  <si>
    <t>75:04:160310:171</t>
  </si>
  <si>
    <t>Земельный участок(полигон)</t>
  </si>
  <si>
    <t>75:04:000000:1326</t>
  </si>
  <si>
    <t>75:04:160410:12</t>
  </si>
  <si>
    <t>Итого земельные участки</t>
  </si>
  <si>
    <t>Ограждение кладбища</t>
  </si>
  <si>
    <t>г. Борзя, ул. Торговая, 40</t>
  </si>
  <si>
    <t>г. Борзя, ул. Смирнова, 49</t>
  </si>
  <si>
    <t>Дорожный знак 2.1 "Главная дорога", 40шт</t>
  </si>
  <si>
    <t>распоряжение администрации ГП "Борзинское" от 15.07.2020 года №291а-р</t>
  </si>
  <si>
    <t>Дорожный знак 2.2 "Конец главной дороги", 40шт</t>
  </si>
  <si>
    <t>Знак 2.4 "Уступите дорогу", 40 шт.</t>
  </si>
  <si>
    <t>Знак 1.23 "Дети",10 шт.</t>
  </si>
  <si>
    <t>Знак 3.1 "Въезд запрещен", 10 шт.</t>
  </si>
  <si>
    <t>Знак 3.24 "Ограничение максимальной скорости", 10 шт.</t>
  </si>
  <si>
    <t>Дорожный знак 4.2.1 "Объезд препятствий справа", 10 шт.</t>
  </si>
  <si>
    <t>Дорожный знак 4.2.2 "Объезд препятствий слева", 10 шт.</t>
  </si>
  <si>
    <t>Знак 5.19.1 "Пешеходный переход", 20 шт.</t>
  </si>
  <si>
    <t>Знак 5.19.2 "Пешеходный переход",20 шт.</t>
  </si>
  <si>
    <t>Знак 6.4 "Парковка", 5шт.</t>
  </si>
  <si>
    <t>Знак 8.3.1 "Направление действия", 10 шт.</t>
  </si>
  <si>
    <t>Знак 8.3.2 "Направление действия", 10 шт.</t>
  </si>
  <si>
    <t>Дорожный знак 8.17 ""Инвалиды", 5 шт.</t>
  </si>
  <si>
    <t>Знак 5.16 "Место остановки автобуса и /или троллейбуса", 20 шт.</t>
  </si>
  <si>
    <t>Знак 3.4 "Движение грузовых автомобилей запрещено", 2 шт.</t>
  </si>
  <si>
    <t>Знак 1.6 "Пересечение равнознчных дорог", 10 шт.</t>
  </si>
  <si>
    <t>Знак 1.1 "Железнодорожнеый переезд со шлагбаумом", 5 шт.</t>
  </si>
  <si>
    <t>Знак 1.2"Железнодорожный переезд со шлагбаумом"</t>
  </si>
  <si>
    <t>Знак 1.20.2 "Сужение дороги справа", 10 шт.</t>
  </si>
  <si>
    <t>Знак 1.20.3 "Сужение дороги слева", 10 шт.</t>
  </si>
  <si>
    <t>Дорожный знак 1.22 "Пешеходный переход", 20 шт.</t>
  </si>
  <si>
    <t>Знак 5.21 "Жилая зона", 5 шт.</t>
  </si>
  <si>
    <t>Знак 5.22 "Конец Жилой зоны", 5 шт.</t>
  </si>
  <si>
    <t>Дорожный знак 7.12 "Пост ДПС", 2 шт.</t>
  </si>
  <si>
    <t>Знак 1.4.6 "Приближение к ж/д переезду", 4 шт.</t>
  </si>
  <si>
    <t>Знак 1.4.5 "Приближение к ж/д переезду", 4 шт.</t>
  </si>
  <si>
    <t>Знак 1.4.4 "Приближение к ж/д переезду", 4 шт.</t>
  </si>
  <si>
    <t>Знак 1.4.3 "Приближение к ж/д переезду", 4 шт.</t>
  </si>
  <si>
    <t>Знак 1.4.2 "Приближение к ж/д переезду", 4 шт.</t>
  </si>
  <si>
    <t>Знак 1.4.1 "Приближение к ж/д переезду", 4 шт.</t>
  </si>
  <si>
    <t>Знак 1.11.1 "Опасный поворот", 10 шт.</t>
  </si>
  <si>
    <t>Знак 1.12.2 "Опасные повороты", 10шт.</t>
  </si>
  <si>
    <t>Знак 1.17 "Искусственная неровность", 10 шт.</t>
  </si>
  <si>
    <t>Знак 1.25 "Дорожные работы", 10 шт.</t>
  </si>
  <si>
    <t>Дорожный знак 1.34.2 "Направление поворота", 20 шт.</t>
  </si>
  <si>
    <t>"Дорожный знак 3.2 "Движение запрещено", 10 шт.</t>
  </si>
  <si>
    <t>Знак 3.18.1 "Поворот направо запрещен", 10 шт.</t>
  </si>
  <si>
    <t>Знак 3.18.2 "Поворот налево запрещен", 10 шт.</t>
  </si>
  <si>
    <t>Дорожный знак 3.27 " "Остановка запрещена", 10 шт.</t>
  </si>
  <si>
    <t>Знак 3.28 "Стоянка запрещена", 10 шт.</t>
  </si>
  <si>
    <t>Знак 5.7.1 "Выезд на дорогу с  односторонним движением", 10 шт</t>
  </si>
  <si>
    <t>Знак 5.20 "Искусственная неровность",10 шт.</t>
  </si>
  <si>
    <t>Столбик сигнальный дорожный тип С20-КЛ1КБR1,10 шт.</t>
  </si>
  <si>
    <t>распоряжение администрации ГП "Борзинское" от 18.12.2020 года №536-р</t>
  </si>
  <si>
    <t>Контейнер металлический, 11 шт</t>
  </si>
  <si>
    <t>Контейнер металлический, 124шт</t>
  </si>
  <si>
    <t>Урна,10 шт., скамья, 10шт</t>
  </si>
  <si>
    <t>Урна,10 шт.. Скамья 10шт</t>
  </si>
  <si>
    <t>Качели, карусели, 5шт</t>
  </si>
  <si>
    <t>Опоры освещения, 72 шт</t>
  </si>
  <si>
    <t>Устройство освещения,15 шт</t>
  </si>
  <si>
    <t>Мотопомпа бенз.StumBP8710110</t>
  </si>
  <si>
    <t>желт-спис.</t>
  </si>
  <si>
    <t>Сведения о муниципальном особо ценном движимом имуществе  на 01.01.2023 г.</t>
  </si>
  <si>
    <t>Сведения о муниципальном движимом имуществе  на 01.01.2023 г.</t>
  </si>
  <si>
    <t>Знак дорожный (102 шт.)</t>
  </si>
  <si>
    <t>распоряжение администрации ГП "Борзинское" от 29.12.2021 года № 668-р</t>
  </si>
  <si>
    <t>Автомобиль,  фронтальный погрузчик XCM6 LW 300F, гос.номер 69-57,серийный номер 1300f0123573, год ввода в эксплуатацию -2012,двигатель № ВВ6G3C03474,номер паспорта ТТ 021342</t>
  </si>
  <si>
    <t>распоряжение администрации ГП "Борзинское" от 25.11.2021 года № 556-р</t>
  </si>
  <si>
    <t>распоряжение администрации ГП "Борзинское" от 30.12.2021 года № 694-р</t>
  </si>
  <si>
    <t>распоряжение администрации ГП "Борзинское" от 29.12.2021 года № 667-р</t>
  </si>
  <si>
    <t>распоряжение администрации ГП "Борзинское" от 01.06.2021 года № 243-р</t>
  </si>
  <si>
    <t>распоряжение администрации ГП "Борзинское" от 21.12.2021 года № 613-р</t>
  </si>
  <si>
    <t xml:space="preserve">Распоряж. № 584-р от 08.12.2022 </t>
  </si>
  <si>
    <t>г. Борзя, ул. Гурьева, 47</t>
  </si>
  <si>
    <t>г. Борзя, ул. Лазо, 55</t>
  </si>
  <si>
    <t>г. Борзя, ул. Чайковского, 2</t>
  </si>
  <si>
    <t>г. Борзя, ул. Богдана Хмельницкого, 1</t>
  </si>
  <si>
    <t>г. Борзя, ул. Богдана Хмельницкого, 4</t>
  </si>
  <si>
    <t>г. Борзя, ул. Лазо, 14</t>
  </si>
  <si>
    <t>г. Борзя, ул. Советская, 50</t>
  </si>
  <si>
    <t>г. Борзя, ул. Карла Маркса, 98</t>
  </si>
  <si>
    <t>г. Борзя, ул. Богдана Хмельницкого, 5</t>
  </si>
  <si>
    <t>г. Борзя, ул. Советская, 30</t>
  </si>
  <si>
    <t>г. Борзя, ул. Савватеевская, 82</t>
  </si>
  <si>
    <t>г. Борзя, ул. Матросова, 24а</t>
  </si>
  <si>
    <t>г. Борзя, ул. Гурьева, 11 (80 квартал)</t>
  </si>
  <si>
    <t>г. Борзя, ул. Гурьева, 12 (79 квартал)</t>
  </si>
  <si>
    <t>г. Борзя, ул. Гурьева, 51</t>
  </si>
  <si>
    <t>г. Борзя, ул Лазо, 63</t>
  </si>
  <si>
    <t>г. Борзя, ул Ленина, 7</t>
  </si>
  <si>
    <t>г. Борзя, ул. Чехова, 5в</t>
  </si>
  <si>
    <t>г. Борзя, ул. Ленина, 63</t>
  </si>
  <si>
    <t>г. Борзя, ул. Савватеевская, №2, №4</t>
  </si>
  <si>
    <t>г. Борзя, ул. Пушкина, 2</t>
  </si>
  <si>
    <t>г. Борзя, ул. Богдана Хмельницкого, 11</t>
  </si>
  <si>
    <t>г. Борзя, ул. Пушкина, 5</t>
  </si>
  <si>
    <t>г. Борзя, ул. Метелицы, 30</t>
  </si>
  <si>
    <t>г. Борзя, ул. Партизанская, 102</t>
  </si>
  <si>
    <t>г. Борзя, ул. Ленина, 62</t>
  </si>
  <si>
    <t>г. Борзя, ул. Промышленная, 37</t>
  </si>
  <si>
    <t>г. Борзя, ул. Промышленная, 43а</t>
  </si>
  <si>
    <t>г. Борзя, ул. Дзержинского, 7,9</t>
  </si>
  <si>
    <t>г. Борзя, ул. Промышленная, 11</t>
  </si>
  <si>
    <t>г. Борзя, мкр. Борзя-2</t>
  </si>
  <si>
    <t>г. Борзя, ул. Дзержинского, 44</t>
  </si>
  <si>
    <t>г. Борзя, ул. Победы, 34</t>
  </si>
  <si>
    <t>г. Борзя, ул. Кирова, 63</t>
  </si>
  <si>
    <t>г. Борзя, ул. Нагорная, 12</t>
  </si>
  <si>
    <t>Распоряж. № 116-р от 02.04.2022, 38 контейен площ.  сумму 2116289,99</t>
  </si>
  <si>
    <t>Распоряж. № 116-р от 02.04.2022</t>
  </si>
  <si>
    <t>Контейнерная площадка</t>
  </si>
  <si>
    <t>Контейнерная площадка на 3 контейнера под твердые коммунальные отходы</t>
  </si>
  <si>
    <t>г. Борзя,ул. Лазо,в районе, в районе многоквартирного дома № 7</t>
  </si>
  <si>
    <t>г. Борзя,ул. Ленина,в районе многоквартирного дома № 47</t>
  </si>
  <si>
    <t>г. Борзя,ул. Декабристов,в районемногоквартирного дома № 29</t>
  </si>
  <si>
    <t>г. Борзя,ул. Свердлова,в районемногоквартирного дома № 28</t>
  </si>
  <si>
    <t>г. Борзя, пер. Переездный,в районе многоквартирных домов № 1 и № 2</t>
  </si>
  <si>
    <t>г. Борзя, ул. Шамсутдинова,в районе многоквартирного дома № 1</t>
  </si>
  <si>
    <t>г. Борзя, рзд. Зун -торей, ул. Молодежная,в районе дома № 5</t>
  </si>
  <si>
    <t>г. Борзя, рзд. Зун -торей, ул. Заречная,в районе дома № 3</t>
  </si>
  <si>
    <t>г. Борзя, ул. Лазо,в районе дома № 17</t>
  </si>
  <si>
    <t>Контейнер металлический для сбора ТБО (32 шт. по 12590,50 руб.)</t>
  </si>
  <si>
    <t>2 из 50 конт.(расп. № 670-р от 29.12.2021 г.бухг.) переданы в "Олимп".Распоряжение администрации ГП "Борзинское" от 18.01.2022 года № 11-р на 48 контейнеров 6 -изъяты в казну (распоряж. № 286-р от 27.06.2022 г.),10 изъяты в казну (распоряжение № 343-р от 27.07.2022 г.).</t>
  </si>
  <si>
    <t>Опоры освещения, 28 шт</t>
  </si>
  <si>
    <t>г. Борзя,ул. Ломоносова,в районе многоквартирных домов № 2 и № 4,</t>
  </si>
  <si>
    <t>Контейнерная площадка на 3 контейнера под твердые коммунальные отходы:</t>
  </si>
  <si>
    <t>распоряжение администрации ГП "Борзинское" от 25.11.2021 года № 554-р</t>
  </si>
  <si>
    <t>Опоры освещения, 12 шт (Мемориальный комплекс)</t>
  </si>
  <si>
    <t>Фискальный накопитель ФН-1.1 ККМ АТОЛ 91Ф без ФН</t>
  </si>
  <si>
    <t>Распоряж. № 114а-р от 31.03.2020</t>
  </si>
  <si>
    <t>Станок рейсмусовый, инв. № 6043</t>
  </si>
  <si>
    <t>Станок строгальный фуганныйинв. № 6043</t>
  </si>
  <si>
    <t>Станок деревообрабатывающий инв. № 6042</t>
  </si>
  <si>
    <t>Круглопильный станок (циркулярка),инв. № 15</t>
  </si>
  <si>
    <t>Токарный станок, 1 шт, 1980</t>
  </si>
  <si>
    <t>Трактор ВТЗ-2032-10 , гос.номер 71-48 ЕХ 75, шасси № 707619, двигатель № 64646, цвет красный,  2009 г. ПТС №ВЕ 514518 ,инв № 6034</t>
  </si>
  <si>
    <t>Трактор, Беларусь 82.57, гос.номер 51-03 ЕН, шасси №8107732, двигатель-243 №610111, год ввода в эксплуаитацию 2004, номер паспорта ТВ026247</t>
  </si>
  <si>
    <r>
      <t xml:space="preserve">Экскаватор погрузчик ЭО-2626, гос.номер ЕО </t>
    </r>
    <r>
      <rPr>
        <b/>
        <sz val="11"/>
        <rFont val="Times New Roman"/>
        <family val="1"/>
      </rPr>
      <t xml:space="preserve">0486, </t>
    </r>
    <r>
      <rPr>
        <sz val="11"/>
        <rFont val="Times New Roman"/>
        <family val="1"/>
      </rPr>
      <t>шасси № 001168/80829565, двигатель № 703435 , 2006 г. ввода ПТС №ВВ 603402,инв. № 6036</t>
    </r>
  </si>
  <si>
    <r>
      <t xml:space="preserve">Автомобиль подъемник ГАЗ-59080 С-телевышка, гос.номер К </t>
    </r>
    <r>
      <rPr>
        <b/>
        <sz val="11"/>
        <rFont val="Times New Roman"/>
        <family val="1"/>
      </rPr>
      <t>046</t>
    </r>
    <r>
      <rPr>
        <sz val="11"/>
        <rFont val="Times New Roman"/>
        <family val="1"/>
      </rPr>
      <t xml:space="preserve"> НВ 75 РУС, шасси №  Х96330230А0692151, двигатель № 421600 А0804151, кузов 330230А0123937, цвет белый, 2010 г. ввода ПТС № 59 МХ 424808,инв. № 6037</t>
    </r>
  </si>
  <si>
    <t>Автомобиль, АВВ-3,6-53-19, спецмашина водовоз, гос.номер М547ЕТ, шасси №1388242, двигатель№511104098, свид-во о регистрации 7514№689189 от 05.11.2013, год ввода в эксплуатацию 1992, номер паспорта 75КК741999</t>
  </si>
  <si>
    <r>
      <t xml:space="preserve">Автомобиль, ГАЗ-53-14-04, спец.машина, </t>
    </r>
    <r>
      <rPr>
        <b/>
        <sz val="10"/>
        <rFont val="Times New Roman"/>
        <family val="1"/>
      </rPr>
      <t>мусоровоз,</t>
    </r>
    <r>
      <rPr>
        <sz val="10"/>
        <rFont val="Times New Roman"/>
        <family val="1"/>
      </rPr>
      <t xml:space="preserve"> гос.номер Е226ТТ75, шасси №б/н, двигатель №5311256923, номер паспорта75МТ142987 цвет голубой, 1986 г.ввода в экспл.</t>
    </r>
  </si>
  <si>
    <t>Автомобиль, КАМАЗ-5511, грузовой самосвал, гос.номер А648ТС, шасси №139675, двигатель 7402145, цвет голубой, год ввода в эксплуатацию 1983, номер паспорта 75КС179669,инв. № 0000000000000000036</t>
  </si>
  <si>
    <t>Мусоровоз</t>
  </si>
  <si>
    <r>
      <t xml:space="preserve">Автомобиль, КО-440-2, </t>
    </r>
    <r>
      <rPr>
        <b/>
        <sz val="10"/>
        <rFont val="Times New Roman"/>
        <family val="1"/>
      </rPr>
      <t>мусоровоз боково</t>
    </r>
    <r>
      <rPr>
        <sz val="10"/>
        <rFont val="Times New Roman"/>
        <family val="1"/>
      </rPr>
      <t>й, гос номер В426ХО, шасси№33090070922761, двигатель 3Д2457Е2233497, цвет белый, год ввода в эксплуатацию2007, номер паспорта ММ874658</t>
    </r>
  </si>
  <si>
    <t>Трактор, Б10М0112-ЕН, гос.номер 42-64 ЕХ, шасси №41544, двигатель №29607, цвет желтый, номер паспорта ВЕ431305, год ввода в эксплуатацию 2008,инв. № 46</t>
  </si>
  <si>
    <t>Итого:</t>
  </si>
  <si>
    <t>Плуг тракторный,инв. № 6045</t>
  </si>
  <si>
    <t>Двигатель УАЗ,инв. № 6061</t>
  </si>
  <si>
    <t>Молоток отбойный,инв. № 6058</t>
  </si>
  <si>
    <t>Бензиновый электрогенератор,инв. № 6062</t>
  </si>
  <si>
    <t>Котел, инв. № 6064</t>
  </si>
  <si>
    <t>Вибропила,инв. № 6066</t>
  </si>
  <si>
    <t>Пресс, 2009 года ввода в эксплуатацию,инв. № 000000000000000000027</t>
  </si>
  <si>
    <t>Системный блок Asus H61M-R, 2015 года ввода в эксплуатацию за счет субсидии, инв. № 314</t>
  </si>
  <si>
    <t>Сейф  взломостойкий,инв. № 000000000000000000051</t>
  </si>
  <si>
    <t>Световое освещение (звезда)</t>
  </si>
  <si>
    <t>распоряжение администрации ГП "Борзинское" от 23.12.2021 года № 624-р</t>
  </si>
  <si>
    <t>Дорожный знак 1.34.3 "Направление поворота", 20 шт.</t>
  </si>
  <si>
    <t>Качели, спортивный комплекс,11шт</t>
  </si>
  <si>
    <t xml:space="preserve">Автомобиль ЗИЛ-ММЗ-554 самосвал гос. № У 227 ТТ, шасси № б/н, двигател №130451164, цвет зеленый 1989 г ПТС № ВЦ 612451, инв.№0000000000000000014 </t>
  </si>
  <si>
    <t>Автомобиль ГАЗ-3110, гос. № А 099 ТР 75, шасси б/н, двигатель № *40620д*33107800*, кузов 31100030579113, цвет бурый, 2003 г. ввода, ПТС № 52 КР 074143</t>
  </si>
  <si>
    <t>распоряжение администрации ГП "Борзинское" от 21.12.2021 года № 614-р</t>
  </si>
  <si>
    <t>распоряжение администрации ГП "Борзинское" от 16.11.2021 года № 533-р</t>
  </si>
  <si>
    <t>распоряжение администрации ГП "Борзинское" от 16.11.2021 года № 536-р</t>
  </si>
  <si>
    <t>Пила маятниковая,1 шт.,1972,инв. № 000000000000000000021</t>
  </si>
  <si>
    <t>Здание котельной №6</t>
  </si>
  <si>
    <t>КФО 2</t>
  </si>
  <si>
    <t>КФО 4</t>
  </si>
  <si>
    <t xml:space="preserve">Котел отопления </t>
  </si>
  <si>
    <t>распоряжение администрации ГП "Борзинское" от 15.07.2020 года № 291а-р</t>
  </si>
  <si>
    <t>распоряжение администрации ГП "Борзинское" от 16.11.2021 года № 534-р</t>
  </si>
  <si>
    <t>распоряжение администрации ГП "Борзинское" от 17.05.2021 года № 213-р</t>
  </si>
  <si>
    <t>сведения о муниципальном недвижимом имуществе МБУ "Благоустройство"на 01.01.2023 г.</t>
  </si>
  <si>
    <t>244491 .м.</t>
  </si>
  <si>
    <t>Земельный участок,  городское кладбище,  1900 г.постр</t>
  </si>
  <si>
    <t>сведения о муниципальном недвижимом имуществе  на</t>
  </si>
  <si>
    <t>,,000,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</si>
</sst>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7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6.5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6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343434"/>
      <name val="Arial"/>
      <family val="2"/>
    </font>
    <font>
      <b/>
      <sz val="8"/>
      <color rgb="FF343434"/>
      <name val="Arial"/>
      <family val="2"/>
    </font>
    <font>
      <b/>
      <sz val="8"/>
      <color theme="1"/>
      <name val="Calibri"/>
      <family val="2"/>
    </font>
    <font>
      <sz val="9"/>
      <color theme="1"/>
      <name val="Times New Roman"/>
      <family val="1"/>
    </font>
    <font>
      <b/>
      <sz val="8"/>
      <color rgb="FF343434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1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9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4" fontId="68" fillId="33" borderId="10" xfId="0" applyNumberFormat="1" applyFont="1" applyFill="1" applyBorder="1" applyAlignment="1">
      <alignment/>
    </xf>
    <xf numFmtId="14" fontId="68" fillId="33" borderId="11" xfId="0" applyNumberFormat="1" applyFont="1" applyFill="1" applyBorder="1" applyAlignment="1">
      <alignment/>
    </xf>
    <xf numFmtId="0" fontId="69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39" fontId="1" fillId="33" borderId="10" xfId="0" applyNumberFormat="1" applyFont="1" applyFill="1" applyBorder="1" applyAlignment="1">
      <alignment horizontal="right" vertical="top" wrapText="1"/>
    </xf>
    <xf numFmtId="39" fontId="1" fillId="33" borderId="11" xfId="0" applyNumberFormat="1" applyFont="1" applyFill="1" applyBorder="1" applyAlignment="1">
      <alignment/>
    </xf>
    <xf numFmtId="39" fontId="1" fillId="33" borderId="11" xfId="0" applyNumberFormat="1" applyFont="1" applyFill="1" applyBorder="1" applyAlignment="1">
      <alignment horizontal="right" vertical="top" wrapText="1"/>
    </xf>
    <xf numFmtId="39" fontId="1" fillId="33" borderId="10" xfId="0" applyNumberFormat="1" applyFont="1" applyFill="1" applyBorder="1" applyAlignment="1">
      <alignment wrapText="1"/>
    </xf>
    <xf numFmtId="39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wrapText="1"/>
    </xf>
    <xf numFmtId="2" fontId="23" fillId="36" borderId="10" xfId="0" applyNumberFormat="1" applyFont="1" applyFill="1" applyBorder="1" applyAlignment="1">
      <alignment/>
    </xf>
    <xf numFmtId="39" fontId="70" fillId="36" borderId="10" xfId="0" applyNumberFormat="1" applyFont="1" applyFill="1" applyBorder="1" applyAlignment="1">
      <alignment/>
    </xf>
    <xf numFmtId="39" fontId="15" fillId="36" borderId="10" xfId="0" applyNumberFormat="1" applyFont="1" applyFill="1" applyBorder="1" applyAlignment="1">
      <alignment/>
    </xf>
    <xf numFmtId="170" fontId="17" fillId="33" borderId="10" xfId="43" applyFont="1" applyFill="1" applyBorder="1" applyAlignment="1">
      <alignment wrapText="1"/>
    </xf>
    <xf numFmtId="170" fontId="0" fillId="0" borderId="0" xfId="43" applyFont="1" applyAlignment="1">
      <alignment/>
    </xf>
    <xf numFmtId="180" fontId="18" fillId="34" borderId="10" xfId="43" applyNumberFormat="1" applyFont="1" applyFill="1" applyBorder="1" applyAlignment="1">
      <alignment horizontal="right"/>
    </xf>
    <xf numFmtId="2" fontId="1" fillId="36" borderId="10" xfId="0" applyNumberFormat="1" applyFont="1" applyFill="1" applyBorder="1" applyAlignment="1">
      <alignment/>
    </xf>
    <xf numFmtId="2" fontId="14" fillId="36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39" fontId="1" fillId="35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0" fontId="71" fillId="37" borderId="0" xfId="0" applyFont="1" applyFill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71" fillId="37" borderId="10" xfId="0" applyFont="1" applyFill="1" applyBorder="1" applyAlignment="1">
      <alignment vertical="top" wrapText="1"/>
    </xf>
    <xf numFmtId="0" fontId="71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72" fillId="37" borderId="0" xfId="0" applyFont="1" applyFill="1" applyAlignment="1">
      <alignment wrapText="1"/>
    </xf>
    <xf numFmtId="0" fontId="72" fillId="0" borderId="10" xfId="0" applyFont="1" applyBorder="1" applyAlignment="1">
      <alignment/>
    </xf>
    <xf numFmtId="0" fontId="22" fillId="33" borderId="10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73" fillId="33" borderId="11" xfId="0" applyFont="1" applyFill="1" applyBorder="1" applyAlignment="1">
      <alignment/>
    </xf>
    <xf numFmtId="14" fontId="23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14" fontId="7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/>
    </xf>
    <xf numFmtId="14" fontId="75" fillId="0" borderId="0" xfId="0" applyNumberFormat="1" applyFont="1" applyAlignment="1">
      <alignment/>
    </xf>
    <xf numFmtId="0" fontId="75" fillId="0" borderId="10" xfId="0" applyFont="1" applyBorder="1" applyAlignment="1">
      <alignment/>
    </xf>
    <xf numFmtId="0" fontId="1" fillId="34" borderId="10" xfId="0" applyFont="1" applyFill="1" applyBorder="1" applyAlignment="1">
      <alignment vertical="top" wrapText="1"/>
    </xf>
    <xf numFmtId="180" fontId="8" fillId="34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wrapText="1"/>
    </xf>
    <xf numFmtId="0" fontId="2" fillId="33" borderId="0" xfId="0" applyFont="1" applyFill="1" applyBorder="1" applyAlignment="1">
      <alignment horizontal="left"/>
    </xf>
    <xf numFmtId="39" fontId="1" fillId="38" borderId="10" xfId="0" applyNumberFormat="1" applyFont="1" applyFill="1" applyBorder="1" applyAlignment="1">
      <alignment wrapText="1"/>
    </xf>
    <xf numFmtId="39" fontId="1" fillId="38" borderId="10" xfId="0" applyNumberFormat="1" applyFont="1" applyFill="1" applyBorder="1" applyAlignment="1">
      <alignment/>
    </xf>
    <xf numFmtId="39" fontId="8" fillId="38" borderId="10" xfId="0" applyNumberFormat="1" applyFont="1" applyFill="1" applyBorder="1" applyAlignment="1">
      <alignment wrapText="1"/>
    </xf>
    <xf numFmtId="39" fontId="8" fillId="38" borderId="10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170" fontId="1" fillId="33" borderId="15" xfId="43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wrapText="1"/>
    </xf>
    <xf numFmtId="4" fontId="1" fillId="33" borderId="0" xfId="0" applyNumberFormat="1" applyFont="1" applyFill="1" applyBorder="1" applyAlignment="1">
      <alignment wrapText="1"/>
    </xf>
    <xf numFmtId="170" fontId="1" fillId="33" borderId="0" xfId="43" applyFont="1" applyFill="1" applyBorder="1" applyAlignment="1">
      <alignment wrapText="1"/>
    </xf>
    <xf numFmtId="170" fontId="9" fillId="33" borderId="0" xfId="43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39" fontId="1" fillId="35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6" fillId="0" borderId="10" xfId="0" applyFont="1" applyFill="1" applyBorder="1" applyAlignment="1">
      <alignment horizontal="right" vertical="top" wrapText="1"/>
    </xf>
    <xf numFmtId="0" fontId="0" fillId="36" borderId="10" xfId="0" applyFill="1" applyBorder="1" applyAlignment="1">
      <alignment/>
    </xf>
    <xf numFmtId="0" fontId="9" fillId="34" borderId="10" xfId="43" applyNumberFormat="1" applyFont="1" applyFill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39" fontId="1" fillId="36" borderId="10" xfId="0" applyNumberFormat="1" applyFont="1" applyFill="1" applyBorder="1" applyAlignment="1">
      <alignment wrapText="1"/>
    </xf>
    <xf numFmtId="39" fontId="1" fillId="36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 wrapText="1"/>
    </xf>
    <xf numFmtId="170" fontId="18" fillId="33" borderId="10" xfId="43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/>
    </xf>
    <xf numFmtId="2" fontId="22" fillId="36" borderId="10" xfId="0" applyNumberFormat="1" applyFont="1" applyFill="1" applyBorder="1" applyAlignment="1">
      <alignment horizontal="right"/>
    </xf>
    <xf numFmtId="180" fontId="18" fillId="34" borderId="10" xfId="43" applyNumberFormat="1" applyFont="1" applyFill="1" applyBorder="1" applyAlignment="1">
      <alignment wrapText="1"/>
    </xf>
    <xf numFmtId="2" fontId="18" fillId="34" borderId="10" xfId="0" applyNumberFormat="1" applyFont="1" applyFill="1" applyBorder="1" applyAlignment="1">
      <alignment wrapText="1"/>
    </xf>
    <xf numFmtId="2" fontId="18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wrapText="1"/>
    </xf>
    <xf numFmtId="170" fontId="1" fillId="34" borderId="10" xfId="43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" fontId="24" fillId="33" borderId="10" xfId="0" applyNumberFormat="1" applyFont="1" applyFill="1" applyBorder="1" applyAlignment="1">
      <alignment/>
    </xf>
    <xf numFmtId="14" fontId="75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5" fillId="33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5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5" fillId="33" borderId="0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24" xfId="0" applyBorder="1" applyAlignment="1">
      <alignment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BreakPreview" zoomScaleSheetLayoutView="100" workbookViewId="0" topLeftCell="B85">
      <selection activeCell="B97" sqref="B95:I104"/>
    </sheetView>
  </sheetViews>
  <sheetFormatPr defaultColWidth="9.00390625" defaultRowHeight="12.75"/>
  <cols>
    <col min="1" max="1" width="4.625" style="0" customWidth="1"/>
    <col min="2" max="2" width="40.875" style="0" customWidth="1"/>
    <col min="3" max="3" width="14.00390625" style="0" customWidth="1"/>
    <col min="4" max="4" width="16.00390625" style="0" customWidth="1"/>
    <col min="5" max="5" width="12.625" style="0" customWidth="1"/>
    <col min="6" max="6" width="13.25390625" style="0" customWidth="1"/>
    <col min="7" max="7" width="27.875" style="0" customWidth="1"/>
    <col min="8" max="8" width="23.00390625" style="0" customWidth="1"/>
    <col min="9" max="9" width="12.75390625" style="0" customWidth="1"/>
    <col min="10" max="10" width="13.125" style="0" customWidth="1"/>
    <col min="11" max="11" width="12.875" style="0" customWidth="1"/>
  </cols>
  <sheetData>
    <row r="1" spans="1:11" ht="18.75">
      <c r="A1" s="177" t="s">
        <v>44</v>
      </c>
      <c r="B1" s="178"/>
      <c r="C1" s="178"/>
      <c r="D1" s="178"/>
      <c r="E1" s="178"/>
      <c r="F1" s="178"/>
      <c r="G1" s="178"/>
      <c r="H1" s="178"/>
      <c r="I1" s="178"/>
      <c r="J1" s="12"/>
      <c r="K1" s="12"/>
    </row>
    <row r="2" spans="1:11" ht="18.75">
      <c r="A2" s="7"/>
      <c r="C2" s="2"/>
      <c r="D2" s="115" t="s">
        <v>11</v>
      </c>
      <c r="E2" s="8"/>
      <c r="F2" s="8"/>
      <c r="G2" s="8"/>
      <c r="H2" s="8"/>
      <c r="I2" s="8"/>
      <c r="J2" s="12"/>
      <c r="K2" s="12"/>
    </row>
    <row r="3" spans="7:11" ht="18.75">
      <c r="G3" s="46" t="s">
        <v>45</v>
      </c>
      <c r="J3" s="12"/>
      <c r="K3" s="12"/>
    </row>
    <row r="4" spans="1:11" s="2" customFormat="1" ht="18.75">
      <c r="A4" s="179" t="s">
        <v>164</v>
      </c>
      <c r="B4" s="179"/>
      <c r="C4" s="179"/>
      <c r="D4" s="179"/>
      <c r="E4" s="179"/>
      <c r="F4" s="179"/>
      <c r="G4" s="179"/>
      <c r="H4" s="179"/>
      <c r="I4" s="179"/>
      <c r="J4" s="6"/>
      <c r="K4" s="6"/>
    </row>
    <row r="5" spans="1:9" ht="12.75">
      <c r="A5" s="175" t="s">
        <v>25</v>
      </c>
      <c r="B5" s="175" t="s">
        <v>26</v>
      </c>
      <c r="C5" s="175" t="s">
        <v>27</v>
      </c>
      <c r="D5" s="175"/>
      <c r="E5" s="175"/>
      <c r="F5" s="175" t="s">
        <v>28</v>
      </c>
      <c r="G5" s="175" t="s">
        <v>29</v>
      </c>
      <c r="H5" s="175" t="s">
        <v>30</v>
      </c>
      <c r="I5" s="175" t="s">
        <v>31</v>
      </c>
    </row>
    <row r="6" spans="1:9" ht="159" customHeight="1">
      <c r="A6" s="175"/>
      <c r="B6" s="175"/>
      <c r="C6" s="89" t="s">
        <v>32</v>
      </c>
      <c r="D6" s="89" t="s">
        <v>23</v>
      </c>
      <c r="E6" s="89" t="s">
        <v>33</v>
      </c>
      <c r="F6" s="175"/>
      <c r="G6" s="175"/>
      <c r="H6" s="175"/>
      <c r="I6" s="175"/>
    </row>
    <row r="7" spans="1:9" ht="20.25">
      <c r="A7" s="174" t="s">
        <v>34</v>
      </c>
      <c r="B7" s="174"/>
      <c r="C7" s="174"/>
      <c r="D7" s="174"/>
      <c r="E7" s="174"/>
      <c r="F7" s="174"/>
      <c r="G7" s="174"/>
      <c r="H7" s="174"/>
      <c r="I7" s="174"/>
    </row>
    <row r="8" spans="1:9" s="33" customFormat="1" ht="25.5">
      <c r="A8" s="139">
        <v>1</v>
      </c>
      <c r="B8" s="129" t="s">
        <v>269</v>
      </c>
      <c r="C8" s="163">
        <v>98000</v>
      </c>
      <c r="D8" s="163">
        <v>41377.44</v>
      </c>
      <c r="E8" s="163">
        <f>C8-D8</f>
        <v>56622.56</v>
      </c>
      <c r="F8" s="152">
        <v>2015</v>
      </c>
      <c r="G8" s="50" t="s">
        <v>49</v>
      </c>
      <c r="H8" s="5" t="s">
        <v>59</v>
      </c>
      <c r="I8" s="15"/>
    </row>
    <row r="9" spans="1:9" s="33" customFormat="1" ht="25.5">
      <c r="A9" s="139">
        <v>2</v>
      </c>
      <c r="B9" s="130" t="s">
        <v>265</v>
      </c>
      <c r="C9" s="163">
        <v>42765.36</v>
      </c>
      <c r="D9" s="163">
        <v>42765.36</v>
      </c>
      <c r="E9" s="163">
        <v>0</v>
      </c>
      <c r="F9" s="152">
        <v>2009</v>
      </c>
      <c r="G9" s="50" t="s">
        <v>49</v>
      </c>
      <c r="H9" s="5" t="s">
        <v>59</v>
      </c>
      <c r="I9" s="15"/>
    </row>
    <row r="10" spans="1:9" s="33" customFormat="1" ht="25.5">
      <c r="A10" s="139">
        <v>4</v>
      </c>
      <c r="B10" s="129" t="s">
        <v>253</v>
      </c>
      <c r="C10" s="163">
        <v>0.5</v>
      </c>
      <c r="D10" s="163">
        <v>0.5</v>
      </c>
      <c r="E10" s="163">
        <v>0</v>
      </c>
      <c r="F10" s="152">
        <v>2009</v>
      </c>
      <c r="G10" s="50" t="s">
        <v>49</v>
      </c>
      <c r="H10" s="5" t="s">
        <v>59</v>
      </c>
      <c r="I10" s="15"/>
    </row>
    <row r="11" spans="1:9" s="33" customFormat="1" ht="25.5">
      <c r="A11" s="139">
        <v>6</v>
      </c>
      <c r="B11" s="130" t="s">
        <v>255</v>
      </c>
      <c r="C11" s="164">
        <v>15082</v>
      </c>
      <c r="D11" s="164">
        <v>15082</v>
      </c>
      <c r="E11" s="164">
        <v>0</v>
      </c>
      <c r="F11" s="58"/>
      <c r="G11" s="50" t="s">
        <v>49</v>
      </c>
      <c r="H11" s="5" t="s">
        <v>59</v>
      </c>
      <c r="I11" s="5"/>
    </row>
    <row r="12" spans="1:9" s="33" customFormat="1" ht="25.5">
      <c r="A12" s="139">
        <v>7</v>
      </c>
      <c r="B12" s="129" t="s">
        <v>254</v>
      </c>
      <c r="C12" s="163">
        <v>17980</v>
      </c>
      <c r="D12" s="163">
        <v>17980</v>
      </c>
      <c r="E12" s="163">
        <v>0</v>
      </c>
      <c r="F12" s="152">
        <v>2015</v>
      </c>
      <c r="G12" s="50" t="s">
        <v>49</v>
      </c>
      <c r="H12" s="5" t="s">
        <v>59</v>
      </c>
      <c r="I12" s="5"/>
    </row>
    <row r="13" spans="1:11" ht="26.25">
      <c r="A13" s="3">
        <v>8</v>
      </c>
      <c r="B13" s="173" t="s">
        <v>48</v>
      </c>
      <c r="C13" s="165">
        <v>0</v>
      </c>
      <c r="D13" s="165">
        <v>0</v>
      </c>
      <c r="E13" s="165">
        <v>0</v>
      </c>
      <c r="F13" s="152">
        <v>1980</v>
      </c>
      <c r="G13" s="50" t="s">
        <v>49</v>
      </c>
      <c r="H13" s="5" t="s">
        <v>59</v>
      </c>
      <c r="I13" s="120"/>
      <c r="J13" s="124"/>
      <c r="K13" s="125"/>
    </row>
    <row r="14" spans="1:11" ht="26.25">
      <c r="A14" s="111">
        <v>9</v>
      </c>
      <c r="B14" s="130" t="s">
        <v>247</v>
      </c>
      <c r="C14" s="165">
        <v>12000</v>
      </c>
      <c r="D14" s="165">
        <v>12000</v>
      </c>
      <c r="E14" s="165">
        <v>0</v>
      </c>
      <c r="F14" s="58">
        <v>2011</v>
      </c>
      <c r="G14" s="50" t="s">
        <v>49</v>
      </c>
      <c r="H14" s="5" t="s">
        <v>59</v>
      </c>
      <c r="I14" s="121"/>
      <c r="J14" s="124"/>
      <c r="K14" s="125"/>
    </row>
    <row r="15" spans="1:11" ht="26.25">
      <c r="A15" s="111">
        <v>12</v>
      </c>
      <c r="B15" s="130" t="s">
        <v>252</v>
      </c>
      <c r="C15" s="165">
        <v>44533.9</v>
      </c>
      <c r="D15" s="165">
        <v>44533.9</v>
      </c>
      <c r="E15" s="165">
        <v>0</v>
      </c>
      <c r="F15" s="58">
        <v>2015</v>
      </c>
      <c r="G15" s="50" t="s">
        <v>49</v>
      </c>
      <c r="H15" s="5" t="s">
        <v>59</v>
      </c>
      <c r="I15" s="121"/>
      <c r="J15" s="124"/>
      <c r="K15" s="125"/>
    </row>
    <row r="16" spans="1:11" ht="26.25">
      <c r="A16" s="111">
        <v>13</v>
      </c>
      <c r="B16" s="130" t="s">
        <v>251</v>
      </c>
      <c r="C16" s="166">
        <v>95000</v>
      </c>
      <c r="D16" s="164">
        <v>95000</v>
      </c>
      <c r="E16" s="164">
        <v>0</v>
      </c>
      <c r="F16" s="58">
        <v>2015</v>
      </c>
      <c r="G16" s="50" t="s">
        <v>49</v>
      </c>
      <c r="H16" s="5" t="s">
        <v>59</v>
      </c>
      <c r="I16" s="121"/>
      <c r="J16" s="126"/>
      <c r="K16" s="125"/>
    </row>
    <row r="17" spans="1:11" ht="26.25">
      <c r="A17" s="111">
        <v>14</v>
      </c>
      <c r="B17" s="130" t="s">
        <v>248</v>
      </c>
      <c r="C17" s="166">
        <v>70156.33</v>
      </c>
      <c r="D17" s="164">
        <v>70156.33</v>
      </c>
      <c r="E17" s="164">
        <v>0</v>
      </c>
      <c r="F17" s="58">
        <v>2017</v>
      </c>
      <c r="G17" s="50" t="s">
        <v>49</v>
      </c>
      <c r="H17" s="5" t="s">
        <v>59</v>
      </c>
      <c r="I17" s="121"/>
      <c r="J17" s="126"/>
      <c r="K17" s="125"/>
    </row>
    <row r="18" spans="1:11" ht="51.75">
      <c r="A18" s="111">
        <v>15</v>
      </c>
      <c r="B18" s="130" t="s">
        <v>261</v>
      </c>
      <c r="C18" s="166">
        <v>186000</v>
      </c>
      <c r="D18" s="164">
        <v>186000</v>
      </c>
      <c r="E18" s="164">
        <v>0</v>
      </c>
      <c r="F18" s="58"/>
      <c r="G18" s="5" t="s">
        <v>61</v>
      </c>
      <c r="H18" s="5" t="s">
        <v>59</v>
      </c>
      <c r="I18" s="121"/>
      <c r="J18" s="126"/>
      <c r="K18" s="125"/>
    </row>
    <row r="19" spans="1:11" ht="26.25">
      <c r="A19" s="111">
        <v>16</v>
      </c>
      <c r="B19" s="130" t="s">
        <v>249</v>
      </c>
      <c r="C19" s="166">
        <v>62000</v>
      </c>
      <c r="D19" s="164">
        <v>62000</v>
      </c>
      <c r="E19" s="164">
        <v>0</v>
      </c>
      <c r="F19" s="58">
        <v>2017</v>
      </c>
      <c r="G19" s="50" t="s">
        <v>49</v>
      </c>
      <c r="H19" s="5" t="s">
        <v>59</v>
      </c>
      <c r="I19" s="121"/>
      <c r="J19" s="126"/>
      <c r="K19" s="125"/>
    </row>
    <row r="20" spans="1:11" ht="26.25">
      <c r="A20" s="111">
        <v>17</v>
      </c>
      <c r="B20" s="130" t="s">
        <v>85</v>
      </c>
      <c r="C20" s="166">
        <v>38340.23</v>
      </c>
      <c r="D20" s="164">
        <v>38340.23</v>
      </c>
      <c r="E20" s="164">
        <f>C20-D20</f>
        <v>0</v>
      </c>
      <c r="F20" s="153">
        <v>44170</v>
      </c>
      <c r="G20" s="50"/>
      <c r="H20" s="5" t="s">
        <v>59</v>
      </c>
      <c r="I20" s="121"/>
      <c r="J20" s="126"/>
      <c r="K20" s="125"/>
    </row>
    <row r="21" spans="1:11" ht="26.25">
      <c r="A21" s="111">
        <v>18</v>
      </c>
      <c r="B21" s="130" t="s">
        <v>256</v>
      </c>
      <c r="C21" s="166">
        <v>15499.17</v>
      </c>
      <c r="D21" s="164">
        <v>15499.17</v>
      </c>
      <c r="E21" s="164">
        <f aca="true" t="shared" si="0" ref="E21:E83">C21-D21</f>
        <v>0</v>
      </c>
      <c r="F21" s="153">
        <v>44170</v>
      </c>
      <c r="G21" s="50"/>
      <c r="H21" s="5" t="s">
        <v>59</v>
      </c>
      <c r="I21" s="121"/>
      <c r="J21" s="126"/>
      <c r="K21" s="125"/>
    </row>
    <row r="22" spans="1:11" ht="26.25">
      <c r="A22" s="111">
        <v>19</v>
      </c>
      <c r="B22" s="130" t="s">
        <v>86</v>
      </c>
      <c r="C22" s="166">
        <v>50835.35</v>
      </c>
      <c r="D22" s="164">
        <v>50835.35</v>
      </c>
      <c r="E22" s="164">
        <f t="shared" si="0"/>
        <v>0</v>
      </c>
      <c r="F22" s="153">
        <v>44170</v>
      </c>
      <c r="G22" s="50"/>
      <c r="H22" s="5" t="s">
        <v>59</v>
      </c>
      <c r="I22" s="121"/>
      <c r="J22" s="126"/>
      <c r="K22" s="125"/>
    </row>
    <row r="23" spans="1:11" ht="26.25">
      <c r="A23" s="111">
        <v>20</v>
      </c>
      <c r="B23" s="130" t="s">
        <v>87</v>
      </c>
      <c r="C23" s="166">
        <v>231296.19</v>
      </c>
      <c r="D23" s="164">
        <v>46259.28</v>
      </c>
      <c r="E23" s="164">
        <f t="shared" si="0"/>
        <v>185036.91</v>
      </c>
      <c r="F23" s="153">
        <v>44170</v>
      </c>
      <c r="G23" s="50"/>
      <c r="H23" s="5" t="s">
        <v>59</v>
      </c>
      <c r="I23" s="121"/>
      <c r="J23" s="126"/>
      <c r="K23" s="125"/>
    </row>
    <row r="24" spans="1:11" ht="26.25">
      <c r="A24" s="111">
        <v>21</v>
      </c>
      <c r="B24" s="130" t="s">
        <v>88</v>
      </c>
      <c r="C24" s="166">
        <v>469062.5</v>
      </c>
      <c r="D24" s="164">
        <v>93812.52</v>
      </c>
      <c r="E24" s="164">
        <f t="shared" si="0"/>
        <v>375249.98</v>
      </c>
      <c r="F24" s="153">
        <v>44183</v>
      </c>
      <c r="G24" s="50" t="s">
        <v>153</v>
      </c>
      <c r="H24" s="5" t="s">
        <v>59</v>
      </c>
      <c r="I24" s="121"/>
      <c r="J24" s="126"/>
      <c r="K24" s="125"/>
    </row>
    <row r="25" spans="1:11" ht="26.25">
      <c r="A25" s="3">
        <v>22</v>
      </c>
      <c r="B25" s="130" t="s">
        <v>89</v>
      </c>
      <c r="C25" s="166">
        <v>43710</v>
      </c>
      <c r="D25" s="164">
        <v>43710</v>
      </c>
      <c r="E25" s="164">
        <f t="shared" si="0"/>
        <v>0</v>
      </c>
      <c r="F25" s="153">
        <v>44077</v>
      </c>
      <c r="G25" s="50"/>
      <c r="H25" s="5" t="s">
        <v>59</v>
      </c>
      <c r="I25" s="121"/>
      <c r="J25" s="126"/>
      <c r="K25" s="125"/>
    </row>
    <row r="26" spans="1:11" ht="26.25">
      <c r="A26" s="3">
        <v>23</v>
      </c>
      <c r="B26" s="130" t="s">
        <v>229</v>
      </c>
      <c r="C26" s="166">
        <v>19500</v>
      </c>
      <c r="D26" s="164">
        <v>19500</v>
      </c>
      <c r="E26" s="164">
        <f t="shared" si="0"/>
        <v>0</v>
      </c>
      <c r="F26" s="153">
        <v>43986</v>
      </c>
      <c r="G26" s="50"/>
      <c r="H26" s="5" t="s">
        <v>59</v>
      </c>
      <c r="I26" s="121"/>
      <c r="J26" s="126"/>
      <c r="K26" s="125"/>
    </row>
    <row r="27" spans="1:11" ht="26.25">
      <c r="A27" s="111">
        <v>24</v>
      </c>
      <c r="B27" s="130" t="s">
        <v>108</v>
      </c>
      <c r="C27" s="166">
        <v>32034.88</v>
      </c>
      <c r="D27" s="164">
        <v>32034.88</v>
      </c>
      <c r="E27" s="164">
        <f t="shared" si="0"/>
        <v>0</v>
      </c>
      <c r="F27" s="153">
        <v>44027</v>
      </c>
      <c r="G27" s="50" t="s">
        <v>270</v>
      </c>
      <c r="H27" s="5" t="s">
        <v>59</v>
      </c>
      <c r="I27" s="121"/>
      <c r="J27" s="126"/>
      <c r="K27" s="125"/>
    </row>
    <row r="28" spans="1:11" ht="26.25">
      <c r="A28" s="111">
        <v>25</v>
      </c>
      <c r="B28" s="130" t="s">
        <v>110</v>
      </c>
      <c r="C28" s="166">
        <v>32034.88</v>
      </c>
      <c r="D28" s="164">
        <v>32034.88</v>
      </c>
      <c r="E28" s="164">
        <f t="shared" si="0"/>
        <v>0</v>
      </c>
      <c r="F28" s="153">
        <v>44027</v>
      </c>
      <c r="G28" s="50" t="s">
        <v>109</v>
      </c>
      <c r="H28" s="5" t="s">
        <v>59</v>
      </c>
      <c r="I28" s="121"/>
      <c r="J28" s="126"/>
      <c r="K28" s="125"/>
    </row>
    <row r="29" spans="1:11" ht="26.25">
      <c r="A29" s="111">
        <v>26</v>
      </c>
      <c r="B29" s="130" t="s">
        <v>111</v>
      </c>
      <c r="C29" s="166">
        <v>27109.33</v>
      </c>
      <c r="D29" s="164">
        <v>27109.33</v>
      </c>
      <c r="E29" s="164">
        <f t="shared" si="0"/>
        <v>0</v>
      </c>
      <c r="F29" s="153">
        <v>44027</v>
      </c>
      <c r="G29" s="50" t="s">
        <v>270</v>
      </c>
      <c r="H29" s="5" t="s">
        <v>59</v>
      </c>
      <c r="I29" s="121"/>
      <c r="J29" s="126"/>
      <c r="K29" s="125"/>
    </row>
    <row r="30" spans="1:11" ht="26.25">
      <c r="A30" s="111">
        <v>27</v>
      </c>
      <c r="B30" s="130" t="s">
        <v>112</v>
      </c>
      <c r="C30" s="166">
        <v>39087.91</v>
      </c>
      <c r="D30" s="164">
        <v>39087.91</v>
      </c>
      <c r="E30" s="164">
        <f t="shared" si="0"/>
        <v>0</v>
      </c>
      <c r="F30" s="153">
        <v>44027</v>
      </c>
      <c r="G30" s="50" t="s">
        <v>270</v>
      </c>
      <c r="H30" s="5" t="s">
        <v>59</v>
      </c>
      <c r="I30" s="121"/>
      <c r="J30" s="126"/>
      <c r="K30" s="125"/>
    </row>
    <row r="31" spans="1:11" ht="26.25">
      <c r="A31" s="111">
        <v>28</v>
      </c>
      <c r="B31" s="130" t="s">
        <v>113</v>
      </c>
      <c r="C31" s="166">
        <v>8008.72</v>
      </c>
      <c r="D31" s="164">
        <v>8008.72</v>
      </c>
      <c r="E31" s="164">
        <f t="shared" si="0"/>
        <v>0</v>
      </c>
      <c r="F31" s="153">
        <v>44027</v>
      </c>
      <c r="G31" s="50" t="s">
        <v>270</v>
      </c>
      <c r="H31" s="5" t="s">
        <v>59</v>
      </c>
      <c r="I31" s="121"/>
      <c r="J31" s="126"/>
      <c r="K31" s="125"/>
    </row>
    <row r="32" spans="1:11" ht="26.25">
      <c r="A32" s="111">
        <v>29</v>
      </c>
      <c r="B32" s="130" t="s">
        <v>114</v>
      </c>
      <c r="C32" s="166">
        <v>8008.72</v>
      </c>
      <c r="D32" s="164">
        <v>8008.72</v>
      </c>
      <c r="E32" s="164">
        <f t="shared" si="0"/>
        <v>0</v>
      </c>
      <c r="F32" s="153">
        <v>44027</v>
      </c>
      <c r="G32" s="50" t="s">
        <v>270</v>
      </c>
      <c r="H32" s="5" t="s">
        <v>59</v>
      </c>
      <c r="I32" s="121"/>
      <c r="J32" s="126"/>
      <c r="K32" s="125"/>
    </row>
    <row r="33" spans="1:11" ht="26.25">
      <c r="A33" s="111">
        <v>30</v>
      </c>
      <c r="B33" s="130" t="s">
        <v>115</v>
      </c>
      <c r="C33" s="166">
        <v>8008.72</v>
      </c>
      <c r="D33" s="164">
        <v>8008.72</v>
      </c>
      <c r="E33" s="164">
        <f t="shared" si="0"/>
        <v>0</v>
      </c>
      <c r="F33" s="153">
        <v>44027</v>
      </c>
      <c r="G33" s="50" t="s">
        <v>270</v>
      </c>
      <c r="H33" s="5" t="s">
        <v>59</v>
      </c>
      <c r="I33" s="121"/>
      <c r="J33" s="126"/>
      <c r="K33" s="125"/>
    </row>
    <row r="34" spans="1:11" ht="26.25">
      <c r="A34" s="111">
        <v>31</v>
      </c>
      <c r="B34" s="130" t="s">
        <v>116</v>
      </c>
      <c r="C34" s="166">
        <v>8008.72</v>
      </c>
      <c r="D34" s="164">
        <v>8008.72</v>
      </c>
      <c r="E34" s="164">
        <f t="shared" si="0"/>
        <v>0</v>
      </c>
      <c r="F34" s="153">
        <v>44027</v>
      </c>
      <c r="G34" s="50" t="s">
        <v>270</v>
      </c>
      <c r="H34" s="5" t="s">
        <v>59</v>
      </c>
      <c r="I34" s="121"/>
      <c r="J34" s="126"/>
      <c r="K34" s="125"/>
    </row>
    <row r="35" spans="1:11" ht="26.25">
      <c r="A35" s="111">
        <v>32</v>
      </c>
      <c r="B35" s="130" t="s">
        <v>117</v>
      </c>
      <c r="C35" s="166">
        <v>67767.11</v>
      </c>
      <c r="D35" s="164">
        <v>67767.11</v>
      </c>
      <c r="E35" s="164">
        <f t="shared" si="0"/>
        <v>0</v>
      </c>
      <c r="F35" s="153">
        <v>44027</v>
      </c>
      <c r="G35" s="50" t="s">
        <v>270</v>
      </c>
      <c r="H35" s="5" t="s">
        <v>59</v>
      </c>
      <c r="I35" s="121"/>
      <c r="J35" s="126"/>
      <c r="K35" s="125"/>
    </row>
    <row r="36" spans="1:11" ht="26.25">
      <c r="A36" s="111">
        <v>33</v>
      </c>
      <c r="B36" s="130" t="s">
        <v>118</v>
      </c>
      <c r="C36" s="166">
        <v>67767.11</v>
      </c>
      <c r="D36" s="164">
        <v>67767.11</v>
      </c>
      <c r="E36" s="164">
        <f t="shared" si="0"/>
        <v>0</v>
      </c>
      <c r="F36" s="153">
        <v>44027</v>
      </c>
      <c r="G36" s="50" t="s">
        <v>270</v>
      </c>
      <c r="H36" s="5" t="s">
        <v>59</v>
      </c>
      <c r="I36" s="121"/>
      <c r="J36" s="126"/>
      <c r="K36" s="125"/>
    </row>
    <row r="37" spans="1:11" ht="26.25">
      <c r="A37" s="111">
        <v>34</v>
      </c>
      <c r="B37" s="130" t="s">
        <v>119</v>
      </c>
      <c r="C37" s="166">
        <v>4004.36</v>
      </c>
      <c r="D37" s="164">
        <v>4004.36</v>
      </c>
      <c r="E37" s="164">
        <f t="shared" si="0"/>
        <v>0</v>
      </c>
      <c r="F37" s="153">
        <v>44027</v>
      </c>
      <c r="G37" s="50" t="s">
        <v>109</v>
      </c>
      <c r="H37" s="5" t="s">
        <v>59</v>
      </c>
      <c r="I37" s="121"/>
      <c r="J37" s="126"/>
      <c r="K37" s="125"/>
    </row>
    <row r="38" spans="1:11" ht="26.25">
      <c r="A38" s="111">
        <v>35</v>
      </c>
      <c r="B38" s="130" t="s">
        <v>120</v>
      </c>
      <c r="C38" s="166">
        <v>5389.25</v>
      </c>
      <c r="D38" s="164">
        <v>5389.25</v>
      </c>
      <c r="E38" s="164">
        <f t="shared" si="0"/>
        <v>0</v>
      </c>
      <c r="F38" s="153">
        <v>44027</v>
      </c>
      <c r="G38" s="50" t="s">
        <v>109</v>
      </c>
      <c r="H38" s="5" t="s">
        <v>59</v>
      </c>
      <c r="I38" s="121"/>
      <c r="J38" s="126"/>
      <c r="K38" s="125"/>
    </row>
    <row r="39" spans="1:11" ht="26.25">
      <c r="A39" s="111">
        <v>36</v>
      </c>
      <c r="B39" s="130" t="s">
        <v>121</v>
      </c>
      <c r="C39" s="166">
        <v>5389.25</v>
      </c>
      <c r="D39" s="164">
        <v>5389.25</v>
      </c>
      <c r="E39" s="164">
        <f aca="true" t="shared" si="1" ref="E39:E57">C39-D39</f>
        <v>0</v>
      </c>
      <c r="F39" s="153">
        <v>44027</v>
      </c>
      <c r="G39" s="50" t="s">
        <v>109</v>
      </c>
      <c r="H39" s="5" t="s">
        <v>59</v>
      </c>
      <c r="I39" s="121"/>
      <c r="J39" s="126"/>
      <c r="K39" s="125"/>
    </row>
    <row r="40" spans="1:11" ht="26.25">
      <c r="A40" s="111">
        <v>37</v>
      </c>
      <c r="B40" s="130" t="s">
        <v>122</v>
      </c>
      <c r="C40" s="166">
        <v>2694.62</v>
      </c>
      <c r="D40" s="164">
        <v>2694.62</v>
      </c>
      <c r="E40" s="164">
        <f t="shared" si="1"/>
        <v>0</v>
      </c>
      <c r="F40" s="153">
        <v>44027</v>
      </c>
      <c r="G40" s="50" t="s">
        <v>270</v>
      </c>
      <c r="H40" s="5" t="s">
        <v>59</v>
      </c>
      <c r="I40" s="121"/>
      <c r="J40" s="126"/>
      <c r="K40" s="125"/>
    </row>
    <row r="41" spans="1:11" ht="26.25">
      <c r="A41" s="111">
        <v>38</v>
      </c>
      <c r="B41" s="130" t="s">
        <v>123</v>
      </c>
      <c r="C41" s="166">
        <v>22609.97</v>
      </c>
      <c r="D41" s="164">
        <v>22609.97</v>
      </c>
      <c r="E41" s="164">
        <f t="shared" si="1"/>
        <v>0</v>
      </c>
      <c r="F41" s="153">
        <v>44027</v>
      </c>
      <c r="G41" s="50" t="s">
        <v>270</v>
      </c>
      <c r="H41" s="5" t="s">
        <v>59</v>
      </c>
      <c r="I41" s="121"/>
      <c r="J41" s="126"/>
      <c r="K41" s="125"/>
    </row>
    <row r="42" spans="1:11" ht="26.25">
      <c r="A42" s="111">
        <v>39</v>
      </c>
      <c r="B42" s="130" t="s">
        <v>124</v>
      </c>
      <c r="C42" s="166">
        <v>1601.74</v>
      </c>
      <c r="D42" s="164">
        <v>1601.74</v>
      </c>
      <c r="E42" s="164">
        <f t="shared" si="1"/>
        <v>0</v>
      </c>
      <c r="F42" s="153">
        <v>44027</v>
      </c>
      <c r="G42" s="50" t="s">
        <v>270</v>
      </c>
      <c r="H42" s="5" t="s">
        <v>59</v>
      </c>
      <c r="I42" s="121"/>
      <c r="J42" s="126"/>
      <c r="K42" s="125"/>
    </row>
    <row r="43" spans="1:11" ht="26.25">
      <c r="A43" s="111">
        <v>40</v>
      </c>
      <c r="B43" s="130" t="s">
        <v>125</v>
      </c>
      <c r="C43" s="166">
        <v>6777.33</v>
      </c>
      <c r="D43" s="164">
        <v>6777.33</v>
      </c>
      <c r="E43" s="164">
        <f t="shared" si="1"/>
        <v>0</v>
      </c>
      <c r="F43" s="153">
        <v>44027</v>
      </c>
      <c r="G43" s="50" t="s">
        <v>270</v>
      </c>
      <c r="H43" s="5" t="s">
        <v>59</v>
      </c>
      <c r="I43" s="121"/>
      <c r="J43" s="126"/>
      <c r="K43" s="125"/>
    </row>
    <row r="44" spans="1:11" ht="26.25">
      <c r="A44" s="111">
        <v>41</v>
      </c>
      <c r="B44" s="130" t="s">
        <v>126</v>
      </c>
      <c r="C44" s="166">
        <v>3388.67</v>
      </c>
      <c r="D44" s="164">
        <v>3388.67</v>
      </c>
      <c r="E44" s="164">
        <f t="shared" si="1"/>
        <v>0</v>
      </c>
      <c r="F44" s="153">
        <v>44027</v>
      </c>
      <c r="G44" s="50" t="s">
        <v>270</v>
      </c>
      <c r="H44" s="5" t="s">
        <v>59</v>
      </c>
      <c r="I44" s="121"/>
      <c r="J44" s="126"/>
      <c r="K44" s="125"/>
    </row>
    <row r="45" spans="1:11" ht="26.25">
      <c r="A45" s="111">
        <v>42</v>
      </c>
      <c r="B45" s="130" t="s">
        <v>127</v>
      </c>
      <c r="C45" s="166">
        <v>3388.67</v>
      </c>
      <c r="D45" s="164">
        <v>3388.67</v>
      </c>
      <c r="E45" s="164">
        <f t="shared" si="1"/>
        <v>0</v>
      </c>
      <c r="F45" s="153">
        <v>44027</v>
      </c>
      <c r="G45" s="50" t="s">
        <v>270</v>
      </c>
      <c r="H45" s="5" t="s">
        <v>59</v>
      </c>
      <c r="I45" s="121"/>
      <c r="J45" s="126"/>
      <c r="K45" s="125"/>
    </row>
    <row r="46" spans="1:11" ht="26.25">
      <c r="A46" s="111">
        <v>43</v>
      </c>
      <c r="B46" s="130" t="s">
        <v>128</v>
      </c>
      <c r="C46" s="166">
        <v>6777.33</v>
      </c>
      <c r="D46" s="164">
        <v>6777.33</v>
      </c>
      <c r="E46" s="164">
        <f t="shared" si="1"/>
        <v>0</v>
      </c>
      <c r="F46" s="153">
        <v>44027</v>
      </c>
      <c r="G46" s="50" t="s">
        <v>270</v>
      </c>
      <c r="H46" s="5" t="s">
        <v>59</v>
      </c>
      <c r="I46" s="121"/>
      <c r="J46" s="126"/>
      <c r="K46" s="125"/>
    </row>
    <row r="47" spans="1:11" ht="26.25">
      <c r="A47" s="111">
        <v>44</v>
      </c>
      <c r="B47" s="130" t="s">
        <v>129</v>
      </c>
      <c r="C47" s="166">
        <v>6777.33</v>
      </c>
      <c r="D47" s="164">
        <v>6777.33</v>
      </c>
      <c r="E47" s="164">
        <f t="shared" si="1"/>
        <v>0</v>
      </c>
      <c r="F47" s="153">
        <v>44027</v>
      </c>
      <c r="G47" s="50" t="s">
        <v>270</v>
      </c>
      <c r="H47" s="5" t="s">
        <v>59</v>
      </c>
      <c r="I47" s="121"/>
      <c r="J47" s="126"/>
      <c r="K47" s="125"/>
    </row>
    <row r="48" spans="1:11" ht="26.25">
      <c r="A48" s="111">
        <v>45</v>
      </c>
      <c r="B48" s="130" t="s">
        <v>130</v>
      </c>
      <c r="C48" s="166">
        <v>13554.66</v>
      </c>
      <c r="D48" s="164">
        <v>13554.66</v>
      </c>
      <c r="E48" s="164">
        <f t="shared" si="1"/>
        <v>0</v>
      </c>
      <c r="F48" s="153">
        <v>44027</v>
      </c>
      <c r="G48" s="50" t="s">
        <v>109</v>
      </c>
      <c r="H48" s="5" t="s">
        <v>59</v>
      </c>
      <c r="I48" s="121"/>
      <c r="J48" s="126"/>
      <c r="K48" s="125"/>
    </row>
    <row r="49" spans="1:11" ht="26.25">
      <c r="A49" s="111">
        <v>46</v>
      </c>
      <c r="B49" s="130" t="s">
        <v>131</v>
      </c>
      <c r="C49" s="166">
        <v>5699.49</v>
      </c>
      <c r="D49" s="164">
        <v>5699.49</v>
      </c>
      <c r="E49" s="164">
        <f t="shared" si="1"/>
        <v>0</v>
      </c>
      <c r="F49" s="153">
        <v>44027</v>
      </c>
      <c r="G49" s="50" t="s">
        <v>109</v>
      </c>
      <c r="H49" s="5" t="s">
        <v>59</v>
      </c>
      <c r="I49" s="121"/>
      <c r="J49" s="126"/>
      <c r="K49" s="125"/>
    </row>
    <row r="50" spans="1:11" ht="26.25">
      <c r="A50" s="111">
        <v>47</v>
      </c>
      <c r="B50" s="130" t="s">
        <v>132</v>
      </c>
      <c r="C50" s="166">
        <v>5699.49</v>
      </c>
      <c r="D50" s="164">
        <v>5699.49</v>
      </c>
      <c r="E50" s="164">
        <f t="shared" si="1"/>
        <v>0</v>
      </c>
      <c r="F50" s="153">
        <v>44027</v>
      </c>
      <c r="G50" s="50" t="s">
        <v>109</v>
      </c>
      <c r="H50" s="5" t="s">
        <v>59</v>
      </c>
      <c r="I50" s="121"/>
      <c r="J50" s="126"/>
      <c r="K50" s="125"/>
    </row>
    <row r="51" spans="1:11" ht="26.25">
      <c r="A51" s="111">
        <v>48</v>
      </c>
      <c r="B51" s="130" t="s">
        <v>133</v>
      </c>
      <c r="C51" s="166">
        <v>3098.83</v>
      </c>
      <c r="D51" s="164">
        <v>3098.83</v>
      </c>
      <c r="E51" s="164">
        <f t="shared" si="1"/>
        <v>0</v>
      </c>
      <c r="F51" s="153">
        <v>44027</v>
      </c>
      <c r="G51" s="50" t="s">
        <v>109</v>
      </c>
      <c r="H51" s="5" t="s">
        <v>59</v>
      </c>
      <c r="I51" s="121"/>
      <c r="J51" s="126"/>
      <c r="K51" s="125"/>
    </row>
    <row r="52" spans="1:11" ht="26.25">
      <c r="A52" s="111">
        <v>49</v>
      </c>
      <c r="B52" s="130" t="s">
        <v>139</v>
      </c>
      <c r="C52" s="166">
        <v>2230.9</v>
      </c>
      <c r="D52" s="164">
        <v>2230.9</v>
      </c>
      <c r="E52" s="164">
        <f t="shared" si="1"/>
        <v>0</v>
      </c>
      <c r="F52" s="153">
        <v>44027</v>
      </c>
      <c r="G52" s="50" t="s">
        <v>109</v>
      </c>
      <c r="H52" s="5" t="s">
        <v>59</v>
      </c>
      <c r="I52" s="121"/>
      <c r="J52" s="126"/>
      <c r="K52" s="125"/>
    </row>
    <row r="53" spans="1:11" ht="26.25">
      <c r="A53" s="111">
        <v>50</v>
      </c>
      <c r="B53" s="130" t="s">
        <v>138</v>
      </c>
      <c r="C53" s="166">
        <v>2230.9</v>
      </c>
      <c r="D53" s="164">
        <v>2230.9</v>
      </c>
      <c r="E53" s="164">
        <f t="shared" si="1"/>
        <v>0</v>
      </c>
      <c r="F53" s="153">
        <v>44027</v>
      </c>
      <c r="G53" s="50" t="s">
        <v>109</v>
      </c>
      <c r="H53" s="5" t="s">
        <v>59</v>
      </c>
      <c r="I53" s="121"/>
      <c r="J53" s="126"/>
      <c r="K53" s="125"/>
    </row>
    <row r="54" spans="1:11" ht="26.25">
      <c r="A54" s="111">
        <v>51</v>
      </c>
      <c r="B54" s="130" t="s">
        <v>137</v>
      </c>
      <c r="C54" s="166">
        <v>2230.9</v>
      </c>
      <c r="D54" s="164">
        <v>2230.9</v>
      </c>
      <c r="E54" s="164">
        <f t="shared" si="1"/>
        <v>0</v>
      </c>
      <c r="F54" s="153">
        <v>44027</v>
      </c>
      <c r="G54" s="50" t="s">
        <v>109</v>
      </c>
      <c r="H54" s="5" t="s">
        <v>59</v>
      </c>
      <c r="I54" s="121"/>
      <c r="J54" s="126"/>
      <c r="K54" s="125"/>
    </row>
    <row r="55" spans="1:11" ht="26.25">
      <c r="A55" s="111">
        <v>52</v>
      </c>
      <c r="B55" s="130" t="s">
        <v>136</v>
      </c>
      <c r="C55" s="166">
        <v>2230.9</v>
      </c>
      <c r="D55" s="164">
        <v>2230.9</v>
      </c>
      <c r="E55" s="164">
        <f t="shared" si="1"/>
        <v>0</v>
      </c>
      <c r="F55" s="153">
        <v>44027</v>
      </c>
      <c r="G55" s="50" t="s">
        <v>270</v>
      </c>
      <c r="H55" s="5" t="s">
        <v>59</v>
      </c>
      <c r="I55" s="121"/>
      <c r="J55" s="126"/>
      <c r="K55" s="125"/>
    </row>
    <row r="56" spans="1:11" ht="26.25">
      <c r="A56" s="111">
        <v>53</v>
      </c>
      <c r="B56" s="130" t="s">
        <v>135</v>
      </c>
      <c r="C56" s="166">
        <v>2230.9</v>
      </c>
      <c r="D56" s="164">
        <v>2230.9</v>
      </c>
      <c r="E56" s="164">
        <f t="shared" si="1"/>
        <v>0</v>
      </c>
      <c r="F56" s="153">
        <v>44027</v>
      </c>
      <c r="G56" s="50" t="s">
        <v>270</v>
      </c>
      <c r="H56" s="5" t="s">
        <v>59</v>
      </c>
      <c r="I56" s="121"/>
      <c r="J56" s="126"/>
      <c r="K56" s="125"/>
    </row>
    <row r="57" spans="1:11" ht="26.25">
      <c r="A57" s="111">
        <v>54</v>
      </c>
      <c r="B57" s="130" t="s">
        <v>134</v>
      </c>
      <c r="C57" s="166">
        <v>2230.9</v>
      </c>
      <c r="D57" s="164">
        <v>2230.9</v>
      </c>
      <c r="E57" s="164">
        <f t="shared" si="1"/>
        <v>0</v>
      </c>
      <c r="F57" s="153">
        <v>44027</v>
      </c>
      <c r="G57" s="50" t="s">
        <v>109</v>
      </c>
      <c r="H57" s="5" t="s">
        <v>59</v>
      </c>
      <c r="I57" s="121"/>
      <c r="J57" s="126"/>
      <c r="K57" s="125"/>
    </row>
    <row r="58" spans="1:11" ht="26.25">
      <c r="A58" s="111">
        <v>55</v>
      </c>
      <c r="B58" s="130" t="s">
        <v>140</v>
      </c>
      <c r="C58" s="166">
        <v>6777.33</v>
      </c>
      <c r="D58" s="164">
        <v>6777.33</v>
      </c>
      <c r="E58" s="164">
        <f t="shared" si="0"/>
        <v>0</v>
      </c>
      <c r="F58" s="153">
        <v>44027</v>
      </c>
      <c r="G58" s="50" t="s">
        <v>109</v>
      </c>
      <c r="H58" s="5" t="s">
        <v>59</v>
      </c>
      <c r="I58" s="121"/>
      <c r="J58" s="126"/>
      <c r="K58" s="125"/>
    </row>
    <row r="59" spans="1:11" ht="26.25">
      <c r="A59" s="111">
        <v>56</v>
      </c>
      <c r="B59" s="130" t="s">
        <v>141</v>
      </c>
      <c r="C59" s="166">
        <v>6777.33</v>
      </c>
      <c r="D59" s="164">
        <v>6777.33</v>
      </c>
      <c r="E59" s="164">
        <f t="shared" si="0"/>
        <v>0</v>
      </c>
      <c r="F59" s="153">
        <v>44027</v>
      </c>
      <c r="G59" s="50" t="s">
        <v>270</v>
      </c>
      <c r="H59" s="5" t="s">
        <v>59</v>
      </c>
      <c r="I59" s="121"/>
      <c r="J59" s="126"/>
      <c r="K59" s="125"/>
    </row>
    <row r="60" spans="1:11" ht="26.25">
      <c r="A60" s="111">
        <v>57</v>
      </c>
      <c r="B60" s="130" t="s">
        <v>142</v>
      </c>
      <c r="C60" s="166">
        <v>6777.33</v>
      </c>
      <c r="D60" s="164">
        <v>6777.33</v>
      </c>
      <c r="E60" s="164">
        <f t="shared" si="0"/>
        <v>0</v>
      </c>
      <c r="F60" s="153">
        <v>44027</v>
      </c>
      <c r="G60" s="50" t="s">
        <v>270</v>
      </c>
      <c r="H60" s="5" t="s">
        <v>59</v>
      </c>
      <c r="I60" s="121"/>
      <c r="J60" s="126"/>
      <c r="K60" s="125"/>
    </row>
    <row r="61" spans="1:11" ht="26.25">
      <c r="A61" s="111">
        <v>58</v>
      </c>
      <c r="B61" s="130" t="s">
        <v>143</v>
      </c>
      <c r="C61" s="166">
        <v>6777.33</v>
      </c>
      <c r="D61" s="164">
        <v>6777.33</v>
      </c>
      <c r="E61" s="164">
        <f t="shared" si="0"/>
        <v>0</v>
      </c>
      <c r="F61" s="153">
        <v>44027</v>
      </c>
      <c r="G61" s="50" t="s">
        <v>270</v>
      </c>
      <c r="H61" s="5" t="s">
        <v>59</v>
      </c>
      <c r="I61" s="121"/>
      <c r="J61" s="126"/>
      <c r="K61" s="125"/>
    </row>
    <row r="62" spans="1:11" ht="26.25">
      <c r="A62" s="111">
        <v>59</v>
      </c>
      <c r="B62" s="130" t="s">
        <v>144</v>
      </c>
      <c r="C62" s="166">
        <v>45702.34</v>
      </c>
      <c r="D62" s="164">
        <v>45702.34</v>
      </c>
      <c r="E62" s="164">
        <f t="shared" si="0"/>
        <v>0</v>
      </c>
      <c r="F62" s="153">
        <v>44027</v>
      </c>
      <c r="G62" s="50" t="s">
        <v>270</v>
      </c>
      <c r="H62" s="5" t="s">
        <v>59</v>
      </c>
      <c r="I62" s="121"/>
      <c r="J62" s="126"/>
      <c r="K62" s="125"/>
    </row>
    <row r="63" spans="1:11" ht="26.25">
      <c r="A63" s="111">
        <v>60</v>
      </c>
      <c r="B63" s="130" t="s">
        <v>258</v>
      </c>
      <c r="C63" s="166">
        <v>45702.34</v>
      </c>
      <c r="D63" s="164">
        <v>45702.34</v>
      </c>
      <c r="E63" s="164">
        <f t="shared" si="0"/>
        <v>0</v>
      </c>
      <c r="F63" s="153">
        <v>44027</v>
      </c>
      <c r="G63" s="50" t="s">
        <v>270</v>
      </c>
      <c r="H63" s="5" t="s">
        <v>59</v>
      </c>
      <c r="I63" s="121"/>
      <c r="J63" s="126"/>
      <c r="K63" s="125"/>
    </row>
    <row r="64" spans="1:11" ht="26.25">
      <c r="A64" s="111">
        <v>61</v>
      </c>
      <c r="B64" s="130" t="s">
        <v>145</v>
      </c>
      <c r="C64" s="166">
        <v>8008.72</v>
      </c>
      <c r="D64" s="164">
        <v>8008.72</v>
      </c>
      <c r="E64" s="164">
        <f t="shared" si="0"/>
        <v>0</v>
      </c>
      <c r="F64" s="153">
        <v>44027</v>
      </c>
      <c r="G64" s="50" t="s">
        <v>109</v>
      </c>
      <c r="H64" s="5" t="s">
        <v>59</v>
      </c>
      <c r="I64" s="121"/>
      <c r="J64" s="126"/>
      <c r="K64" s="125"/>
    </row>
    <row r="65" spans="1:11" ht="26.25">
      <c r="A65" s="111">
        <v>62</v>
      </c>
      <c r="B65" s="130" t="s">
        <v>146</v>
      </c>
      <c r="C65" s="166">
        <v>8008.72</v>
      </c>
      <c r="D65" s="164">
        <v>8008.72</v>
      </c>
      <c r="E65" s="164">
        <f t="shared" si="0"/>
        <v>0</v>
      </c>
      <c r="F65" s="153">
        <v>44027</v>
      </c>
      <c r="G65" s="50" t="s">
        <v>109</v>
      </c>
      <c r="H65" s="5" t="s">
        <v>59</v>
      </c>
      <c r="I65" s="121"/>
      <c r="J65" s="126"/>
      <c r="K65" s="125"/>
    </row>
    <row r="66" spans="1:11" ht="26.25">
      <c r="A66" s="111">
        <v>63</v>
      </c>
      <c r="B66" s="130" t="s">
        <v>147</v>
      </c>
      <c r="C66" s="166">
        <v>8008.72</v>
      </c>
      <c r="D66" s="164">
        <v>8008.72</v>
      </c>
      <c r="E66" s="164">
        <f t="shared" si="0"/>
        <v>0</v>
      </c>
      <c r="F66" s="153">
        <v>44027</v>
      </c>
      <c r="G66" s="50" t="s">
        <v>270</v>
      </c>
      <c r="H66" s="5" t="s">
        <v>59</v>
      </c>
      <c r="I66" s="121"/>
      <c r="J66" s="126"/>
      <c r="K66" s="125"/>
    </row>
    <row r="67" spans="1:11" ht="26.25">
      <c r="A67" s="111">
        <v>64</v>
      </c>
      <c r="B67" s="130" t="s">
        <v>148</v>
      </c>
      <c r="C67" s="166">
        <v>8008.72</v>
      </c>
      <c r="D67" s="164">
        <v>8008.72</v>
      </c>
      <c r="E67" s="164">
        <f t="shared" si="0"/>
        <v>0</v>
      </c>
      <c r="F67" s="153">
        <v>44027</v>
      </c>
      <c r="G67" s="50" t="s">
        <v>270</v>
      </c>
      <c r="H67" s="5" t="s">
        <v>59</v>
      </c>
      <c r="I67" s="121"/>
      <c r="J67" s="126"/>
      <c r="K67" s="125"/>
    </row>
    <row r="68" spans="1:11" ht="26.25">
      <c r="A68" s="111">
        <v>65</v>
      </c>
      <c r="B68" s="130" t="s">
        <v>149</v>
      </c>
      <c r="C68" s="166">
        <v>8008.72</v>
      </c>
      <c r="D68" s="164">
        <v>8008.72</v>
      </c>
      <c r="E68" s="164">
        <f t="shared" si="0"/>
        <v>0</v>
      </c>
      <c r="F68" s="153">
        <v>44027</v>
      </c>
      <c r="G68" s="50" t="s">
        <v>270</v>
      </c>
      <c r="H68" s="5" t="s">
        <v>59</v>
      </c>
      <c r="I68" s="121"/>
      <c r="J68" s="126"/>
      <c r="K68" s="125"/>
    </row>
    <row r="69" spans="1:11" ht="26.25">
      <c r="A69" s="111">
        <v>66</v>
      </c>
      <c r="B69" s="130" t="s">
        <v>150</v>
      </c>
      <c r="C69" s="166">
        <v>8425.42</v>
      </c>
      <c r="D69" s="164">
        <v>8425.42</v>
      </c>
      <c r="E69" s="164">
        <f t="shared" si="0"/>
        <v>0</v>
      </c>
      <c r="F69" s="153">
        <v>44027</v>
      </c>
      <c r="G69" s="50" t="s">
        <v>270</v>
      </c>
      <c r="H69" s="5" t="s">
        <v>59</v>
      </c>
      <c r="I69" s="121"/>
      <c r="J69" s="126"/>
      <c r="K69" s="125"/>
    </row>
    <row r="70" spans="1:11" ht="26.25">
      <c r="A70" s="111">
        <v>67</v>
      </c>
      <c r="B70" s="130" t="s">
        <v>151</v>
      </c>
      <c r="C70" s="166">
        <v>8008.72</v>
      </c>
      <c r="D70" s="164">
        <v>8008.72</v>
      </c>
      <c r="E70" s="164">
        <f t="shared" si="0"/>
        <v>0</v>
      </c>
      <c r="F70" s="153">
        <v>44027</v>
      </c>
      <c r="G70" s="50" t="s">
        <v>270</v>
      </c>
      <c r="H70" s="5" t="s">
        <v>59</v>
      </c>
      <c r="I70" s="121"/>
      <c r="J70" s="126"/>
      <c r="K70" s="125"/>
    </row>
    <row r="71" spans="1:11" ht="26.25">
      <c r="A71" s="111">
        <v>68</v>
      </c>
      <c r="B71" s="130" t="s">
        <v>152</v>
      </c>
      <c r="C71" s="166">
        <v>3869.62</v>
      </c>
      <c r="D71" s="164">
        <v>3869.62</v>
      </c>
      <c r="E71" s="164">
        <f t="shared" si="0"/>
        <v>0</v>
      </c>
      <c r="F71" s="153">
        <v>44027</v>
      </c>
      <c r="G71" s="50" t="s">
        <v>270</v>
      </c>
      <c r="H71" s="5" t="s">
        <v>59</v>
      </c>
      <c r="I71" s="121"/>
      <c r="J71" s="126"/>
      <c r="K71" s="125"/>
    </row>
    <row r="72" spans="1:11" ht="26.25">
      <c r="A72" s="111">
        <v>69</v>
      </c>
      <c r="B72" s="130" t="s">
        <v>155</v>
      </c>
      <c r="C72" s="166">
        <v>1561222</v>
      </c>
      <c r="D72" s="164">
        <v>1561222</v>
      </c>
      <c r="E72" s="164">
        <f t="shared" si="0"/>
        <v>0</v>
      </c>
      <c r="F72" s="153">
        <v>44333</v>
      </c>
      <c r="G72" s="50" t="s">
        <v>272</v>
      </c>
      <c r="H72" s="5" t="s">
        <v>59</v>
      </c>
      <c r="I72" s="121"/>
      <c r="J72" s="126"/>
      <c r="K72" s="125"/>
    </row>
    <row r="73" spans="1:11" ht="26.25">
      <c r="A73" s="111">
        <v>70</v>
      </c>
      <c r="B73" s="130" t="s">
        <v>154</v>
      </c>
      <c r="C73" s="166">
        <v>138495.5</v>
      </c>
      <c r="D73" s="164">
        <v>138495.5</v>
      </c>
      <c r="E73" s="164">
        <f t="shared" si="0"/>
        <v>0</v>
      </c>
      <c r="F73" s="153">
        <v>44516</v>
      </c>
      <c r="G73" s="148" t="s">
        <v>271</v>
      </c>
      <c r="H73" s="5" t="s">
        <v>59</v>
      </c>
      <c r="I73" s="121"/>
      <c r="J73" s="126"/>
      <c r="K73" s="125"/>
    </row>
    <row r="74" spans="1:11" ht="26.25">
      <c r="A74" s="111">
        <v>71</v>
      </c>
      <c r="B74" s="130" t="s">
        <v>156</v>
      </c>
      <c r="C74" s="166">
        <v>119109.25</v>
      </c>
      <c r="D74" s="164">
        <v>119109.25</v>
      </c>
      <c r="E74" s="164">
        <f t="shared" si="0"/>
        <v>0</v>
      </c>
      <c r="F74" s="153">
        <v>44516</v>
      </c>
      <c r="G74" s="148" t="s">
        <v>263</v>
      </c>
      <c r="H74" s="5" t="s">
        <v>59</v>
      </c>
      <c r="I74" s="121"/>
      <c r="J74" s="126"/>
      <c r="K74" s="125"/>
    </row>
    <row r="75" spans="1:11" ht="26.25">
      <c r="A75" s="111">
        <v>72</v>
      </c>
      <c r="B75" s="130" t="s">
        <v>157</v>
      </c>
      <c r="C75" s="166">
        <v>129109.25</v>
      </c>
      <c r="D75" s="164">
        <v>129109.25</v>
      </c>
      <c r="E75" s="164">
        <f t="shared" si="0"/>
        <v>0</v>
      </c>
      <c r="F75" s="153">
        <v>44516</v>
      </c>
      <c r="G75" s="148" t="s">
        <v>264</v>
      </c>
      <c r="H75" s="5" t="s">
        <v>59</v>
      </c>
      <c r="I75" s="121"/>
      <c r="J75" s="126"/>
      <c r="K75" s="125"/>
    </row>
    <row r="76" spans="1:11" ht="26.25">
      <c r="A76" s="111">
        <v>73</v>
      </c>
      <c r="B76" s="130" t="s">
        <v>158</v>
      </c>
      <c r="C76" s="166">
        <v>585590</v>
      </c>
      <c r="D76" s="164">
        <v>130590</v>
      </c>
      <c r="E76" s="164">
        <f t="shared" si="0"/>
        <v>455000</v>
      </c>
      <c r="F76" s="153">
        <v>44551</v>
      </c>
      <c r="G76" s="148" t="s">
        <v>172</v>
      </c>
      <c r="H76" s="5" t="s">
        <v>59</v>
      </c>
      <c r="I76" s="121"/>
      <c r="J76" s="126"/>
      <c r="K76" s="125"/>
    </row>
    <row r="77" spans="1:11" ht="26.25">
      <c r="A77" s="111">
        <v>74</v>
      </c>
      <c r="B77" s="130" t="s">
        <v>224</v>
      </c>
      <c r="C77" s="166">
        <v>1190000</v>
      </c>
      <c r="D77" s="164">
        <v>1190000</v>
      </c>
      <c r="E77" s="164">
        <f t="shared" si="0"/>
        <v>0</v>
      </c>
      <c r="F77" s="153">
        <v>44551</v>
      </c>
      <c r="G77" s="148" t="s">
        <v>262</v>
      </c>
      <c r="H77" s="5" t="s">
        <v>59</v>
      </c>
      <c r="I77" s="121"/>
      <c r="J77" s="126"/>
      <c r="K77" s="125"/>
    </row>
    <row r="78" spans="1:11" ht="26.25">
      <c r="A78" s="111">
        <v>75</v>
      </c>
      <c r="B78" s="130" t="s">
        <v>259</v>
      </c>
      <c r="C78" s="166">
        <v>588770</v>
      </c>
      <c r="D78" s="164">
        <v>297375</v>
      </c>
      <c r="E78" s="164">
        <f t="shared" si="0"/>
        <v>291395</v>
      </c>
      <c r="F78" s="153">
        <v>44553</v>
      </c>
      <c r="G78" s="148" t="s">
        <v>257</v>
      </c>
      <c r="H78" s="5" t="s">
        <v>59</v>
      </c>
      <c r="I78" s="121"/>
      <c r="J78" s="126"/>
      <c r="K78" s="125"/>
    </row>
    <row r="79" spans="1:11" ht="26.25">
      <c r="A79" s="111">
        <v>76</v>
      </c>
      <c r="B79" s="130" t="s">
        <v>159</v>
      </c>
      <c r="C79" s="166">
        <v>1054924.99</v>
      </c>
      <c r="D79" s="164">
        <v>1054924.99</v>
      </c>
      <c r="E79" s="164">
        <f t="shared" si="0"/>
        <v>0</v>
      </c>
      <c r="F79" s="153">
        <v>44559</v>
      </c>
      <c r="G79" s="148" t="s">
        <v>170</v>
      </c>
      <c r="H79" s="5" t="s">
        <v>59</v>
      </c>
      <c r="I79" s="121"/>
      <c r="J79" s="126"/>
      <c r="K79" s="125"/>
    </row>
    <row r="80" spans="1:11" ht="26.25">
      <c r="A80" s="111">
        <v>77</v>
      </c>
      <c r="B80" s="130" t="s">
        <v>160</v>
      </c>
      <c r="C80" s="166">
        <v>203016.44</v>
      </c>
      <c r="D80" s="164">
        <v>203016.44</v>
      </c>
      <c r="E80" s="164">
        <f t="shared" si="0"/>
        <v>0</v>
      </c>
      <c r="F80" s="153">
        <v>44560</v>
      </c>
      <c r="G80" s="148" t="s">
        <v>169</v>
      </c>
      <c r="H80" s="5" t="s">
        <v>59</v>
      </c>
      <c r="I80" s="121"/>
      <c r="J80" s="126"/>
      <c r="K80" s="125"/>
    </row>
    <row r="81" spans="1:11" ht="26.25">
      <c r="A81" s="111">
        <v>78</v>
      </c>
      <c r="B81" s="130" t="s">
        <v>161</v>
      </c>
      <c r="C81" s="166">
        <v>16900</v>
      </c>
      <c r="D81" s="164">
        <v>16900</v>
      </c>
      <c r="E81" s="164">
        <f t="shared" si="0"/>
        <v>0</v>
      </c>
      <c r="F81" s="153">
        <v>44525</v>
      </c>
      <c r="G81" s="148" t="s">
        <v>168</v>
      </c>
      <c r="H81" s="5" t="s">
        <v>59</v>
      </c>
      <c r="I81" s="121"/>
      <c r="J81" s="126"/>
      <c r="K81" s="125"/>
    </row>
    <row r="82" spans="1:11" ht="26.25">
      <c r="A82" s="111">
        <v>79</v>
      </c>
      <c r="B82" s="130" t="s">
        <v>250</v>
      </c>
      <c r="C82" s="166">
        <v>52640</v>
      </c>
      <c r="D82" s="164">
        <v>52640</v>
      </c>
      <c r="E82" s="164">
        <f t="shared" si="0"/>
        <v>0</v>
      </c>
      <c r="F82" s="153">
        <v>44348</v>
      </c>
      <c r="G82" s="148" t="s">
        <v>171</v>
      </c>
      <c r="H82" s="5" t="s">
        <v>59</v>
      </c>
      <c r="I82" s="121"/>
      <c r="J82" s="126"/>
      <c r="K82" s="125"/>
    </row>
    <row r="83" spans="1:11" ht="26.25">
      <c r="A83" s="111">
        <v>80</v>
      </c>
      <c r="B83" s="130" t="s">
        <v>165</v>
      </c>
      <c r="C83" s="166">
        <v>176133</v>
      </c>
      <c r="D83" s="164">
        <v>176133</v>
      </c>
      <c r="E83" s="164">
        <f t="shared" si="0"/>
        <v>0</v>
      </c>
      <c r="F83" s="153">
        <v>44559</v>
      </c>
      <c r="G83" s="148" t="s">
        <v>166</v>
      </c>
      <c r="H83" s="5" t="s">
        <v>59</v>
      </c>
      <c r="I83" s="121"/>
      <c r="J83" s="126"/>
      <c r="K83" s="125"/>
    </row>
    <row r="84" spans="1:11" ht="78">
      <c r="A84" s="111">
        <v>81</v>
      </c>
      <c r="B84" s="129" t="s">
        <v>222</v>
      </c>
      <c r="C84" s="166">
        <v>402896</v>
      </c>
      <c r="D84" s="166">
        <v>402896</v>
      </c>
      <c r="E84" s="167">
        <f>C84-D84</f>
        <v>0</v>
      </c>
      <c r="F84" s="153">
        <v>44579</v>
      </c>
      <c r="G84" s="134" t="s">
        <v>223</v>
      </c>
      <c r="H84" s="5" t="s">
        <v>59</v>
      </c>
      <c r="I84" s="121"/>
      <c r="J84" s="126"/>
      <c r="K84" s="125"/>
    </row>
    <row r="85" spans="1:11" ht="26.25">
      <c r="A85" s="111">
        <v>82</v>
      </c>
      <c r="B85" s="130" t="s">
        <v>228</v>
      </c>
      <c r="C85" s="166">
        <v>595000</v>
      </c>
      <c r="D85" s="168">
        <v>595000</v>
      </c>
      <c r="E85" s="167">
        <f>C85-D85</f>
        <v>0</v>
      </c>
      <c r="F85" s="153">
        <v>44525</v>
      </c>
      <c r="G85" s="50" t="s">
        <v>227</v>
      </c>
      <c r="H85" s="5" t="s">
        <v>59</v>
      </c>
      <c r="I85" s="121"/>
      <c r="J85" s="126"/>
      <c r="K85" s="125"/>
    </row>
    <row r="86" spans="1:11" ht="26.25">
      <c r="A86" s="111"/>
      <c r="B86" s="112" t="s">
        <v>71</v>
      </c>
      <c r="C86" s="157">
        <f>SUM(C8:C85)</f>
        <v>8912501.81</v>
      </c>
      <c r="D86" s="157">
        <f>SUM(D8:D85)</f>
        <v>7549197.36</v>
      </c>
      <c r="E86" s="157">
        <f>SUM(E8:E85)</f>
        <v>1363304.45</v>
      </c>
      <c r="F86" s="58"/>
      <c r="G86" s="50" t="s">
        <v>268</v>
      </c>
      <c r="H86" s="5" t="s">
        <v>59</v>
      </c>
      <c r="I86" s="121"/>
      <c r="J86" s="126"/>
      <c r="K86" s="125"/>
    </row>
    <row r="87" spans="1:11" s="78" customFormat="1" ht="26.25">
      <c r="A87" s="144">
        <v>17</v>
      </c>
      <c r="B87" s="169" t="s">
        <v>62</v>
      </c>
      <c r="C87" s="79">
        <v>45000</v>
      </c>
      <c r="D87" s="158">
        <v>45000</v>
      </c>
      <c r="E87" s="158">
        <v>0</v>
      </c>
      <c r="F87" s="154" t="s">
        <v>64</v>
      </c>
      <c r="G87" s="77" t="s">
        <v>267</v>
      </c>
      <c r="H87" s="5" t="s">
        <v>59</v>
      </c>
      <c r="I87" s="122"/>
      <c r="J87" s="127"/>
      <c r="K87" s="128"/>
    </row>
    <row r="88" spans="1:11" ht="26.25">
      <c r="A88" s="145">
        <v>18</v>
      </c>
      <c r="B88" s="170" t="s">
        <v>63</v>
      </c>
      <c r="C88" s="71">
        <v>26100</v>
      </c>
      <c r="D88" s="159">
        <v>26100</v>
      </c>
      <c r="E88" s="159">
        <v>0</v>
      </c>
      <c r="F88" s="155" t="s">
        <v>64</v>
      </c>
      <c r="G88" s="77" t="s">
        <v>267</v>
      </c>
      <c r="H88" s="5" t="s">
        <v>59</v>
      </c>
      <c r="I88" s="121"/>
      <c r="J88" s="126"/>
      <c r="K88" s="125"/>
    </row>
    <row r="89" spans="1:11" ht="26.25">
      <c r="A89" s="84">
        <v>19</v>
      </c>
      <c r="B89" s="170" t="s">
        <v>65</v>
      </c>
      <c r="C89" s="71">
        <v>55000</v>
      </c>
      <c r="D89" s="159">
        <v>55000</v>
      </c>
      <c r="E89" s="159">
        <v>0</v>
      </c>
      <c r="F89" s="155" t="s">
        <v>64</v>
      </c>
      <c r="G89" s="77" t="s">
        <v>267</v>
      </c>
      <c r="H89" s="5" t="s">
        <v>59</v>
      </c>
      <c r="I89" s="121"/>
      <c r="J89" s="126"/>
      <c r="K89" s="125"/>
    </row>
    <row r="90" spans="1:11" ht="26.25">
      <c r="A90" s="146">
        <v>20</v>
      </c>
      <c r="B90" s="170" t="s">
        <v>66</v>
      </c>
      <c r="C90" s="71">
        <v>14999</v>
      </c>
      <c r="D90" s="159">
        <v>14999</v>
      </c>
      <c r="E90" s="159">
        <v>0</v>
      </c>
      <c r="F90" s="155" t="s">
        <v>67</v>
      </c>
      <c r="G90" s="77" t="s">
        <v>267</v>
      </c>
      <c r="H90" s="5" t="s">
        <v>59</v>
      </c>
      <c r="I90" s="121"/>
      <c r="J90" s="126"/>
      <c r="K90" s="125"/>
    </row>
    <row r="91" spans="1:11" ht="26.25">
      <c r="A91" s="146">
        <v>21</v>
      </c>
      <c r="B91" s="170" t="s">
        <v>37</v>
      </c>
      <c r="C91" s="71">
        <v>18500</v>
      </c>
      <c r="D91" s="159">
        <v>18500</v>
      </c>
      <c r="E91" s="159">
        <v>0</v>
      </c>
      <c r="F91" s="155" t="s">
        <v>64</v>
      </c>
      <c r="G91" s="77" t="s">
        <v>267</v>
      </c>
      <c r="H91" s="5" t="s">
        <v>59</v>
      </c>
      <c r="I91" s="121"/>
      <c r="J91" s="126"/>
      <c r="K91" s="125"/>
    </row>
    <row r="92" spans="1:11" ht="26.25">
      <c r="A92" s="146">
        <v>23</v>
      </c>
      <c r="B92" s="170" t="s">
        <v>68</v>
      </c>
      <c r="C92" s="71">
        <v>35000</v>
      </c>
      <c r="D92" s="159">
        <v>35000</v>
      </c>
      <c r="E92" s="159">
        <v>0</v>
      </c>
      <c r="F92" s="155" t="s">
        <v>64</v>
      </c>
      <c r="G92" s="77" t="s">
        <v>267</v>
      </c>
      <c r="H92" s="5" t="s">
        <v>59</v>
      </c>
      <c r="I92" s="121"/>
      <c r="J92" s="126"/>
      <c r="K92" s="125"/>
    </row>
    <row r="93" spans="1:11" ht="26.25">
      <c r="A93" s="146">
        <v>24</v>
      </c>
      <c r="B93" s="170" t="s">
        <v>69</v>
      </c>
      <c r="C93" s="71">
        <v>85000</v>
      </c>
      <c r="D93" s="159">
        <v>85000</v>
      </c>
      <c r="E93" s="159">
        <v>0</v>
      </c>
      <c r="F93" s="155" t="s">
        <v>64</v>
      </c>
      <c r="G93" s="77" t="s">
        <v>267</v>
      </c>
      <c r="H93" s="5" t="s">
        <v>59</v>
      </c>
      <c r="I93" s="121"/>
      <c r="J93" s="126"/>
      <c r="K93" s="125"/>
    </row>
    <row r="94" spans="1:11" ht="26.25">
      <c r="A94" s="146">
        <v>25</v>
      </c>
      <c r="B94" s="170" t="s">
        <v>70</v>
      </c>
      <c r="C94" s="71">
        <v>25000</v>
      </c>
      <c r="D94" s="159">
        <v>25000</v>
      </c>
      <c r="E94" s="159">
        <v>0</v>
      </c>
      <c r="F94" s="155" t="s">
        <v>64</v>
      </c>
      <c r="G94" s="77" t="s">
        <v>267</v>
      </c>
      <c r="H94" s="5" t="s">
        <v>59</v>
      </c>
      <c r="I94" s="121"/>
      <c r="J94" s="126"/>
      <c r="K94" s="125"/>
    </row>
    <row r="95" spans="1:11" ht="38.25">
      <c r="A95" s="56">
        <v>26</v>
      </c>
      <c r="B95" s="109" t="s">
        <v>35</v>
      </c>
      <c r="C95" s="160">
        <v>50000</v>
      </c>
      <c r="D95" s="160">
        <v>43452.52</v>
      </c>
      <c r="E95" s="160">
        <f>C95-D95</f>
        <v>6547.480000000003</v>
      </c>
      <c r="F95" s="156" t="s">
        <v>73</v>
      </c>
      <c r="G95" s="77" t="s">
        <v>267</v>
      </c>
      <c r="H95" s="5" t="s">
        <v>59</v>
      </c>
      <c r="I95" s="123"/>
      <c r="J95" s="2"/>
      <c r="K95" s="2"/>
    </row>
    <row r="96" spans="1:9" ht="25.5">
      <c r="A96" s="56">
        <v>27</v>
      </c>
      <c r="B96" s="109" t="s">
        <v>277</v>
      </c>
      <c r="C96" s="160">
        <v>20000</v>
      </c>
      <c r="D96" s="160">
        <v>20000</v>
      </c>
      <c r="E96" s="160">
        <v>0</v>
      </c>
      <c r="F96" s="156" t="s">
        <v>74</v>
      </c>
      <c r="G96" s="77" t="s">
        <v>267</v>
      </c>
      <c r="H96" s="5" t="s">
        <v>59</v>
      </c>
      <c r="I96" s="5"/>
    </row>
    <row r="97" spans="1:9" ht="25.5">
      <c r="A97" s="56">
        <v>28</v>
      </c>
      <c r="B97" s="109" t="s">
        <v>38</v>
      </c>
      <c r="C97" s="160">
        <v>8900</v>
      </c>
      <c r="D97" s="160">
        <v>8900</v>
      </c>
      <c r="E97" s="160">
        <v>0</v>
      </c>
      <c r="F97" s="156" t="s">
        <v>74</v>
      </c>
      <c r="G97" s="77" t="s">
        <v>267</v>
      </c>
      <c r="H97" s="5" t="s">
        <v>59</v>
      </c>
      <c r="I97" s="5"/>
    </row>
    <row r="98" spans="1:9" ht="12.75">
      <c r="A98" s="56"/>
      <c r="B98" s="109" t="s">
        <v>72</v>
      </c>
      <c r="C98" s="110">
        <f>SUM(C87:C97)</f>
        <v>383499</v>
      </c>
      <c r="D98" s="110">
        <f>SUM(D87:D97)</f>
        <v>376951.52</v>
      </c>
      <c r="E98" s="110">
        <f>SUM(E87:E97)</f>
        <v>6547.480000000003</v>
      </c>
      <c r="F98" s="45"/>
      <c r="G98" s="45"/>
      <c r="H98" s="45"/>
      <c r="I98" s="45"/>
    </row>
    <row r="99" spans="1:9" ht="12.75">
      <c r="A99" s="15"/>
      <c r="B99" s="83" t="s">
        <v>75</v>
      </c>
      <c r="C99" s="87">
        <f>SUM(C86,C98)</f>
        <v>9296000.81</v>
      </c>
      <c r="D99" s="87">
        <f>SUM(D86,D98)</f>
        <v>7926148.880000001</v>
      </c>
      <c r="E99" s="87">
        <f>SUM(E86,E98)</f>
        <v>1369851.93</v>
      </c>
      <c r="F99" s="86"/>
      <c r="G99" s="45"/>
      <c r="H99" s="45"/>
      <c r="I99" s="45"/>
    </row>
    <row r="100" spans="1:9" ht="12.75">
      <c r="A100" s="15"/>
      <c r="B100" s="83"/>
      <c r="C100" s="87"/>
      <c r="D100" s="87"/>
      <c r="E100" s="87"/>
      <c r="F100" s="86"/>
      <c r="G100" s="45"/>
      <c r="H100" s="45"/>
      <c r="I100" s="45"/>
    </row>
    <row r="101" spans="1:9" ht="15">
      <c r="A101" s="82"/>
      <c r="B101" s="176" t="s">
        <v>90</v>
      </c>
      <c r="C101" s="176"/>
      <c r="D101" s="176"/>
      <c r="E101" s="176"/>
      <c r="F101" s="176"/>
      <c r="G101" s="176"/>
      <c r="H101" s="176"/>
      <c r="I101" s="176"/>
    </row>
    <row r="102" spans="3:5" ht="12.75">
      <c r="C102" s="62"/>
      <c r="D102" s="62"/>
      <c r="E102" s="62"/>
    </row>
    <row r="103" spans="4:6" ht="12.75">
      <c r="D103" s="62"/>
      <c r="F103" s="62"/>
    </row>
    <row r="104" ht="12.75">
      <c r="D104" s="62"/>
    </row>
    <row r="105" spans="4:5" ht="12.75">
      <c r="D105" s="62"/>
      <c r="E105" s="62"/>
    </row>
    <row r="106" spans="2:7" ht="12.75">
      <c r="B106" s="5"/>
      <c r="C106" s="136"/>
      <c r="D106" s="136"/>
      <c r="E106" s="136"/>
      <c r="F106" s="72"/>
      <c r="G106" s="137"/>
    </row>
    <row r="107" spans="2:7" ht="12.75">
      <c r="B107" s="5"/>
      <c r="C107" s="136"/>
      <c r="D107" s="136"/>
      <c r="E107" s="136"/>
      <c r="F107" s="72"/>
      <c r="G107" s="58"/>
    </row>
  </sheetData>
  <sheetProtection/>
  <mergeCells count="11">
    <mergeCell ref="G5:G6"/>
    <mergeCell ref="A7:I7"/>
    <mergeCell ref="H5:H6"/>
    <mergeCell ref="I5:I6"/>
    <mergeCell ref="B101:I101"/>
    <mergeCell ref="A1:I1"/>
    <mergeCell ref="A4:I4"/>
    <mergeCell ref="A5:A6"/>
    <mergeCell ref="B5:B6"/>
    <mergeCell ref="C5:E5"/>
    <mergeCell ref="F5:F6"/>
  </mergeCells>
  <printOptions/>
  <pageMargins left="0.4330708661417323" right="0.1968503937007874" top="0.2755905511811024" bottom="0.35433070866141736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="75" zoomScaleSheetLayoutView="75" workbookViewId="0" topLeftCell="A61">
      <selection activeCell="A1" sqref="A1:P74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16.875" style="0" customWidth="1"/>
    <col min="4" max="4" width="16.75390625" style="0" customWidth="1"/>
    <col min="6" max="6" width="10.875" style="0" customWidth="1"/>
    <col min="7" max="7" width="17.875" style="0" customWidth="1"/>
    <col min="8" max="8" width="16.75390625" style="0" customWidth="1"/>
    <col min="9" max="9" width="18.75390625" style="0" customWidth="1"/>
    <col min="10" max="10" width="11.125" style="0" customWidth="1"/>
    <col min="11" max="11" width="12.375" style="0" customWidth="1"/>
    <col min="12" max="12" width="11.375" style="0" customWidth="1"/>
    <col min="13" max="13" width="9.375" style="0" customWidth="1"/>
    <col min="14" max="14" width="10.375" style="0" customWidth="1"/>
    <col min="15" max="16" width="10.25390625" style="0" customWidth="1"/>
    <col min="17" max="17" width="13.25390625" style="0" customWidth="1"/>
    <col min="18" max="18" width="12.125" style="0" customWidth="1"/>
    <col min="19" max="19" width="7.25390625" style="0" customWidth="1"/>
    <col min="20" max="20" width="6.75390625" style="0" customWidth="1"/>
    <col min="21" max="21" width="10.25390625" style="0" customWidth="1"/>
  </cols>
  <sheetData>
    <row r="1" spans="1:16" ht="18.75">
      <c r="A1" s="191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  <c r="P1" s="193"/>
    </row>
    <row r="2" spans="1:16" ht="18.75">
      <c r="A2" s="194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6"/>
    </row>
    <row r="3" spans="1:16" ht="18.75">
      <c r="A3" s="194" t="s">
        <v>47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96"/>
    </row>
    <row r="4" spans="1:16" ht="18.75">
      <c r="A4" s="194" t="s">
        <v>273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P4" s="196"/>
    </row>
    <row r="5" spans="1:16" ht="19.5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2.75" customHeight="1">
      <c r="A6" s="189" t="s">
        <v>0</v>
      </c>
      <c r="B6" s="189" t="s">
        <v>41</v>
      </c>
      <c r="C6" s="189" t="s">
        <v>2</v>
      </c>
      <c r="D6" s="189" t="s">
        <v>39</v>
      </c>
      <c r="E6" s="187" t="s">
        <v>5</v>
      </c>
      <c r="F6" s="189" t="s">
        <v>4</v>
      </c>
      <c r="G6" s="182" t="s">
        <v>40</v>
      </c>
      <c r="H6" s="183"/>
      <c r="I6" s="184"/>
      <c r="J6" s="189" t="s">
        <v>1</v>
      </c>
      <c r="K6" s="197" t="s">
        <v>17</v>
      </c>
      <c r="L6" s="199" t="s">
        <v>81</v>
      </c>
      <c r="M6" s="200"/>
      <c r="N6" s="197" t="s">
        <v>20</v>
      </c>
      <c r="O6" s="197" t="s">
        <v>21</v>
      </c>
      <c r="P6" s="203" t="s">
        <v>22</v>
      </c>
    </row>
    <row r="7" spans="1:16" ht="280.5" customHeight="1">
      <c r="A7" s="190"/>
      <c r="B7" s="190"/>
      <c r="C7" s="190"/>
      <c r="D7" s="190"/>
      <c r="E7" s="188"/>
      <c r="F7" s="190"/>
      <c r="G7" s="90" t="s">
        <v>14</v>
      </c>
      <c r="H7" s="90" t="s">
        <v>3</v>
      </c>
      <c r="I7" s="90" t="s">
        <v>13</v>
      </c>
      <c r="J7" s="190"/>
      <c r="K7" s="198"/>
      <c r="L7" s="201"/>
      <c r="M7" s="202"/>
      <c r="N7" s="198"/>
      <c r="O7" s="198"/>
      <c r="P7" s="204"/>
    </row>
    <row r="8" spans="1:16" ht="12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2">
        <v>8</v>
      </c>
      <c r="I8" s="47">
        <v>9</v>
      </c>
      <c r="J8" s="47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</row>
    <row r="9" spans="1:16" ht="26.25">
      <c r="A9" s="185" t="s">
        <v>84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17" ht="60">
      <c r="A10" s="131">
        <v>1</v>
      </c>
      <c r="B10" s="14" t="s">
        <v>15</v>
      </c>
      <c r="C10" s="3" t="s">
        <v>6</v>
      </c>
      <c r="D10" s="92" t="s">
        <v>78</v>
      </c>
      <c r="E10" s="3" t="s">
        <v>7</v>
      </c>
      <c r="F10" s="5"/>
      <c r="G10" s="63">
        <v>1045231</v>
      </c>
      <c r="H10" s="63">
        <v>1045231</v>
      </c>
      <c r="I10" s="64">
        <v>0</v>
      </c>
      <c r="J10" s="96">
        <v>1989</v>
      </c>
      <c r="K10" s="94">
        <v>3618623.41</v>
      </c>
      <c r="L10" s="52">
        <v>41236</v>
      </c>
      <c r="M10" s="3"/>
      <c r="N10" s="59" t="s">
        <v>42</v>
      </c>
      <c r="O10" s="34" t="s">
        <v>58</v>
      </c>
      <c r="P10" s="3"/>
      <c r="Q10" s="88"/>
    </row>
    <row r="11" spans="1:17" ht="60">
      <c r="A11" s="131">
        <v>2</v>
      </c>
      <c r="B11" s="14" t="s">
        <v>16</v>
      </c>
      <c r="C11" s="3" t="s">
        <v>8</v>
      </c>
      <c r="D11" s="91" t="s">
        <v>79</v>
      </c>
      <c r="E11" s="3" t="s">
        <v>9</v>
      </c>
      <c r="F11" s="5"/>
      <c r="G11" s="63">
        <v>439390</v>
      </c>
      <c r="H11" s="63">
        <v>439390</v>
      </c>
      <c r="I11" s="64">
        <v>0</v>
      </c>
      <c r="J11" s="96">
        <v>1986</v>
      </c>
      <c r="K11" s="95">
        <v>597811.13</v>
      </c>
      <c r="L11" s="52">
        <v>40952</v>
      </c>
      <c r="M11" s="3"/>
      <c r="N11" s="59" t="s">
        <v>42</v>
      </c>
      <c r="O11" s="34" t="s">
        <v>58</v>
      </c>
      <c r="P11" s="3"/>
      <c r="Q11" s="88"/>
    </row>
    <row r="12" spans="1:16" ht="45.75">
      <c r="A12" s="162">
        <v>3</v>
      </c>
      <c r="B12" s="43" t="s">
        <v>266</v>
      </c>
      <c r="C12" s="4" t="s">
        <v>10</v>
      </c>
      <c r="D12" s="4"/>
      <c r="E12" s="4"/>
      <c r="F12" s="51"/>
      <c r="G12" s="65">
        <v>109326</v>
      </c>
      <c r="H12" s="65">
        <v>109326</v>
      </c>
      <c r="I12" s="64">
        <v>0</v>
      </c>
      <c r="J12" s="97"/>
      <c r="K12" s="98"/>
      <c r="L12" s="53">
        <v>40807</v>
      </c>
      <c r="M12" s="4"/>
      <c r="N12" s="60" t="s">
        <v>43</v>
      </c>
      <c r="O12" s="34" t="s">
        <v>58</v>
      </c>
      <c r="P12" s="4"/>
    </row>
    <row r="13" spans="1:16" ht="106.5" customHeight="1">
      <c r="A13" s="131">
        <v>4</v>
      </c>
      <c r="B13" s="14" t="s">
        <v>54</v>
      </c>
      <c r="C13" s="54" t="s">
        <v>55</v>
      </c>
      <c r="D13" s="88" t="s">
        <v>80</v>
      </c>
      <c r="E13" s="45"/>
      <c r="F13" s="45" t="s">
        <v>56</v>
      </c>
      <c r="G13" s="66">
        <v>131331</v>
      </c>
      <c r="H13" s="66">
        <v>131331</v>
      </c>
      <c r="I13" s="64">
        <v>0</v>
      </c>
      <c r="J13" s="45"/>
      <c r="K13" s="100" t="s">
        <v>82</v>
      </c>
      <c r="L13" s="99">
        <v>40807</v>
      </c>
      <c r="M13" s="45"/>
      <c r="N13" s="58" t="s">
        <v>57</v>
      </c>
      <c r="O13" s="34" t="s">
        <v>58</v>
      </c>
      <c r="P13" s="45"/>
    </row>
    <row r="14" spans="1:16" ht="56.25" customHeight="1">
      <c r="A14" s="131">
        <v>5</v>
      </c>
      <c r="B14" s="34" t="s">
        <v>91</v>
      </c>
      <c r="C14" s="34"/>
      <c r="D14" s="26"/>
      <c r="E14" s="34"/>
      <c r="F14" s="45"/>
      <c r="G14" s="85">
        <v>602383.6</v>
      </c>
      <c r="H14" s="85">
        <v>602383.6</v>
      </c>
      <c r="I14" s="67">
        <f aca="true" t="shared" si="0" ref="I14:I70">G14-H14</f>
        <v>0</v>
      </c>
      <c r="J14" s="45"/>
      <c r="K14" s="93"/>
      <c r="L14" s="93"/>
      <c r="M14" s="45"/>
      <c r="N14" s="57"/>
      <c r="O14" s="34"/>
      <c r="P14" s="133" t="s">
        <v>230</v>
      </c>
    </row>
    <row r="15" spans="1:16" ht="104.25" customHeight="1">
      <c r="A15" s="162">
        <v>6</v>
      </c>
      <c r="B15" s="133" t="s">
        <v>211</v>
      </c>
      <c r="C15" s="34" t="s">
        <v>174</v>
      </c>
      <c r="D15" s="26"/>
      <c r="E15" s="34"/>
      <c r="F15" s="45"/>
      <c r="G15" s="85">
        <v>71779.6</v>
      </c>
      <c r="H15" s="85">
        <v>71779.6</v>
      </c>
      <c r="I15" s="135">
        <f t="shared" si="0"/>
        <v>0</v>
      </c>
      <c r="J15" s="45"/>
      <c r="K15" s="93"/>
      <c r="L15" s="93"/>
      <c r="M15" s="45"/>
      <c r="N15" s="34" t="s">
        <v>58</v>
      </c>
      <c r="O15" s="34" t="s">
        <v>58</v>
      </c>
      <c r="P15" s="133" t="s">
        <v>209</v>
      </c>
    </row>
    <row r="16" spans="1:16" ht="40.5" customHeight="1">
      <c r="A16" s="131">
        <v>7</v>
      </c>
      <c r="B16" s="133" t="s">
        <v>211</v>
      </c>
      <c r="C16" s="34" t="s">
        <v>175</v>
      </c>
      <c r="D16" s="26"/>
      <c r="E16" s="34"/>
      <c r="F16" s="45"/>
      <c r="G16" s="85">
        <v>103576.61</v>
      </c>
      <c r="H16" s="85">
        <v>103576.61</v>
      </c>
      <c r="I16" s="135">
        <f t="shared" si="0"/>
        <v>0</v>
      </c>
      <c r="J16" s="45"/>
      <c r="K16" s="93"/>
      <c r="L16" s="93"/>
      <c r="M16" s="45"/>
      <c r="N16" s="34" t="s">
        <v>58</v>
      </c>
      <c r="O16" s="34" t="s">
        <v>58</v>
      </c>
      <c r="P16" s="133" t="s">
        <v>210</v>
      </c>
    </row>
    <row r="17" spans="1:16" ht="51" customHeight="1">
      <c r="A17" s="131">
        <v>8</v>
      </c>
      <c r="B17" s="133" t="s">
        <v>211</v>
      </c>
      <c r="C17" s="34" t="s">
        <v>176</v>
      </c>
      <c r="D17" s="26"/>
      <c r="E17" s="34"/>
      <c r="F17" s="45"/>
      <c r="G17" s="85">
        <v>71779.6</v>
      </c>
      <c r="H17" s="85">
        <v>71779.6</v>
      </c>
      <c r="I17" s="135">
        <f t="shared" si="0"/>
        <v>0</v>
      </c>
      <c r="J17" s="45"/>
      <c r="K17" s="93"/>
      <c r="L17" s="93"/>
      <c r="M17" s="45"/>
      <c r="N17" s="34" t="s">
        <v>58</v>
      </c>
      <c r="O17" s="34" t="s">
        <v>58</v>
      </c>
      <c r="P17" s="133" t="s">
        <v>210</v>
      </c>
    </row>
    <row r="18" spans="1:16" ht="41.25" customHeight="1">
      <c r="A18" s="162">
        <v>9</v>
      </c>
      <c r="B18" s="133" t="s">
        <v>211</v>
      </c>
      <c r="C18" s="34" t="s">
        <v>177</v>
      </c>
      <c r="D18" s="26"/>
      <c r="E18" s="34"/>
      <c r="F18" s="45"/>
      <c r="G18" s="85">
        <v>103576.61</v>
      </c>
      <c r="H18" s="85">
        <v>103576.61</v>
      </c>
      <c r="I18" s="135">
        <f t="shared" si="0"/>
        <v>0</v>
      </c>
      <c r="J18" s="45"/>
      <c r="K18" s="93"/>
      <c r="L18" s="93"/>
      <c r="M18" s="45"/>
      <c r="N18" s="34" t="s">
        <v>58</v>
      </c>
      <c r="O18" s="34" t="s">
        <v>58</v>
      </c>
      <c r="P18" s="133" t="s">
        <v>210</v>
      </c>
    </row>
    <row r="19" spans="1:16" ht="36.75" customHeight="1">
      <c r="A19" s="131">
        <v>10</v>
      </c>
      <c r="B19" s="133" t="s">
        <v>211</v>
      </c>
      <c r="C19" s="34" t="s">
        <v>178</v>
      </c>
      <c r="D19" s="26"/>
      <c r="E19" s="34"/>
      <c r="F19" s="45"/>
      <c r="G19" s="85">
        <v>59361.11</v>
      </c>
      <c r="H19" s="85">
        <v>59361.11</v>
      </c>
      <c r="I19" s="135">
        <f t="shared" si="0"/>
        <v>0</v>
      </c>
      <c r="J19" s="45"/>
      <c r="K19" s="93"/>
      <c r="L19" s="93"/>
      <c r="M19" s="45"/>
      <c r="N19" s="34" t="s">
        <v>58</v>
      </c>
      <c r="O19" s="34" t="s">
        <v>58</v>
      </c>
      <c r="P19" s="133" t="s">
        <v>210</v>
      </c>
    </row>
    <row r="20" spans="1:16" ht="36" customHeight="1">
      <c r="A20" s="131">
        <v>11</v>
      </c>
      <c r="B20" s="133" t="s">
        <v>211</v>
      </c>
      <c r="C20" s="34" t="s">
        <v>179</v>
      </c>
      <c r="D20" s="26"/>
      <c r="E20" s="34"/>
      <c r="F20" s="45"/>
      <c r="G20" s="85">
        <v>59361.11</v>
      </c>
      <c r="H20" s="85">
        <v>59361.11</v>
      </c>
      <c r="I20" s="135">
        <f t="shared" si="0"/>
        <v>0</v>
      </c>
      <c r="J20" s="45"/>
      <c r="K20" s="93"/>
      <c r="L20" s="93"/>
      <c r="M20" s="45"/>
      <c r="N20" s="34" t="s">
        <v>58</v>
      </c>
      <c r="O20" s="34" t="s">
        <v>58</v>
      </c>
      <c r="P20" s="133" t="s">
        <v>210</v>
      </c>
    </row>
    <row r="21" spans="1:16" ht="36.75" customHeight="1">
      <c r="A21" s="162">
        <v>12</v>
      </c>
      <c r="B21" s="133" t="s">
        <v>211</v>
      </c>
      <c r="C21" s="34" t="s">
        <v>180</v>
      </c>
      <c r="D21" s="26"/>
      <c r="E21" s="34"/>
      <c r="F21" s="45"/>
      <c r="G21" s="85">
        <v>59361.11</v>
      </c>
      <c r="H21" s="85">
        <v>59361.11</v>
      </c>
      <c r="I21" s="135">
        <f t="shared" si="0"/>
        <v>0</v>
      </c>
      <c r="J21" s="45"/>
      <c r="K21" s="93"/>
      <c r="L21" s="93"/>
      <c r="M21" s="45"/>
      <c r="N21" s="34" t="s">
        <v>58</v>
      </c>
      <c r="O21" s="34" t="s">
        <v>58</v>
      </c>
      <c r="P21" s="133" t="s">
        <v>210</v>
      </c>
    </row>
    <row r="22" spans="1:16" ht="39">
      <c r="A22" s="131">
        <v>13</v>
      </c>
      <c r="B22" s="133" t="s">
        <v>211</v>
      </c>
      <c r="C22" s="34" t="s">
        <v>181</v>
      </c>
      <c r="D22" s="26"/>
      <c r="E22" s="34"/>
      <c r="F22" s="45"/>
      <c r="G22" s="85">
        <v>59361.11</v>
      </c>
      <c r="H22" s="85">
        <v>59361.11</v>
      </c>
      <c r="I22" s="135">
        <f t="shared" si="0"/>
        <v>0</v>
      </c>
      <c r="J22" s="45"/>
      <c r="K22" s="93"/>
      <c r="L22" s="93"/>
      <c r="M22" s="45"/>
      <c r="N22" s="34" t="s">
        <v>58</v>
      </c>
      <c r="O22" s="34" t="s">
        <v>58</v>
      </c>
      <c r="P22" s="133" t="s">
        <v>210</v>
      </c>
    </row>
    <row r="23" spans="1:16" ht="39">
      <c r="A23" s="131">
        <v>14</v>
      </c>
      <c r="B23" s="133" t="s">
        <v>211</v>
      </c>
      <c r="C23" s="34" t="s">
        <v>182</v>
      </c>
      <c r="D23" s="26"/>
      <c r="E23" s="34"/>
      <c r="F23" s="45"/>
      <c r="G23" s="85">
        <v>59361.11</v>
      </c>
      <c r="H23" s="85">
        <v>59361.11</v>
      </c>
      <c r="I23" s="135">
        <f t="shared" si="0"/>
        <v>0</v>
      </c>
      <c r="J23" s="45"/>
      <c r="K23" s="93"/>
      <c r="L23" s="93"/>
      <c r="M23" s="45"/>
      <c r="N23" s="34" t="s">
        <v>58</v>
      </c>
      <c r="O23" s="34" t="s">
        <v>58</v>
      </c>
      <c r="P23" s="133" t="s">
        <v>210</v>
      </c>
    </row>
    <row r="24" spans="1:16" ht="39">
      <c r="A24" s="162">
        <v>15</v>
      </c>
      <c r="B24" s="133" t="s">
        <v>211</v>
      </c>
      <c r="C24" s="34" t="s">
        <v>183</v>
      </c>
      <c r="D24" s="26"/>
      <c r="E24" s="34"/>
      <c r="F24" s="45"/>
      <c r="G24" s="85">
        <v>59361.11</v>
      </c>
      <c r="H24" s="85">
        <v>59361.11</v>
      </c>
      <c r="I24" s="135">
        <f t="shared" si="0"/>
        <v>0</v>
      </c>
      <c r="J24" s="45"/>
      <c r="K24" s="93"/>
      <c r="L24" s="93"/>
      <c r="M24" s="45"/>
      <c r="N24" s="34" t="s">
        <v>58</v>
      </c>
      <c r="O24" s="34" t="s">
        <v>58</v>
      </c>
      <c r="P24" s="133" t="s">
        <v>210</v>
      </c>
    </row>
    <row r="25" spans="1:16" ht="39">
      <c r="A25" s="131">
        <v>16</v>
      </c>
      <c r="B25" s="133" t="s">
        <v>211</v>
      </c>
      <c r="C25" s="34" t="s">
        <v>184</v>
      </c>
      <c r="D25" s="26"/>
      <c r="E25" s="34"/>
      <c r="F25" s="45"/>
      <c r="G25" s="85">
        <v>59361.11</v>
      </c>
      <c r="H25" s="85">
        <v>59361.11</v>
      </c>
      <c r="I25" s="135">
        <f t="shared" si="0"/>
        <v>0</v>
      </c>
      <c r="J25" s="45"/>
      <c r="K25" s="93"/>
      <c r="L25" s="93"/>
      <c r="M25" s="45"/>
      <c r="N25" s="34" t="s">
        <v>58</v>
      </c>
      <c r="O25" s="34" t="s">
        <v>58</v>
      </c>
      <c r="P25" s="133" t="s">
        <v>210</v>
      </c>
    </row>
    <row r="26" spans="1:16" ht="39">
      <c r="A26" s="131">
        <v>17</v>
      </c>
      <c r="B26" s="133" t="s">
        <v>211</v>
      </c>
      <c r="C26" s="34" t="s">
        <v>185</v>
      </c>
      <c r="D26" s="26"/>
      <c r="E26" s="34"/>
      <c r="F26" s="45"/>
      <c r="G26" s="85">
        <v>59361.11</v>
      </c>
      <c r="H26" s="85">
        <v>59361.11</v>
      </c>
      <c r="I26" s="135">
        <f t="shared" si="0"/>
        <v>0</v>
      </c>
      <c r="J26" s="45"/>
      <c r="K26" s="93"/>
      <c r="L26" s="93"/>
      <c r="M26" s="45"/>
      <c r="N26" s="34" t="s">
        <v>58</v>
      </c>
      <c r="O26" s="34" t="s">
        <v>58</v>
      </c>
      <c r="P26" s="133" t="s">
        <v>210</v>
      </c>
    </row>
    <row r="27" spans="1:16" ht="39">
      <c r="A27" s="162">
        <v>18</v>
      </c>
      <c r="B27" s="133" t="s">
        <v>211</v>
      </c>
      <c r="C27" s="34" t="s">
        <v>186</v>
      </c>
      <c r="D27" s="26"/>
      <c r="E27" s="34"/>
      <c r="F27" s="45"/>
      <c r="G27" s="85">
        <v>59361.11</v>
      </c>
      <c r="H27" s="85">
        <v>59361.11</v>
      </c>
      <c r="I27" s="135">
        <f t="shared" si="0"/>
        <v>0</v>
      </c>
      <c r="J27" s="45"/>
      <c r="K27" s="93"/>
      <c r="L27" s="93"/>
      <c r="M27" s="45"/>
      <c r="N27" s="34" t="s">
        <v>58</v>
      </c>
      <c r="O27" s="34" t="s">
        <v>58</v>
      </c>
      <c r="P27" s="133" t="s">
        <v>210</v>
      </c>
    </row>
    <row r="28" spans="1:16" ht="39">
      <c r="A28" s="131">
        <v>19</v>
      </c>
      <c r="B28" s="133" t="s">
        <v>211</v>
      </c>
      <c r="C28" s="34" t="s">
        <v>187</v>
      </c>
      <c r="D28" s="26"/>
      <c r="E28" s="34"/>
      <c r="F28" s="45"/>
      <c r="G28" s="85">
        <v>59361.11</v>
      </c>
      <c r="H28" s="85">
        <v>59361.11</v>
      </c>
      <c r="I28" s="135">
        <f t="shared" si="0"/>
        <v>0</v>
      </c>
      <c r="J28" s="45"/>
      <c r="K28" s="93"/>
      <c r="L28" s="93"/>
      <c r="M28" s="45"/>
      <c r="N28" s="34" t="s">
        <v>58</v>
      </c>
      <c r="O28" s="34" t="s">
        <v>58</v>
      </c>
      <c r="P28" s="133" t="s">
        <v>210</v>
      </c>
    </row>
    <row r="29" spans="1:16" ht="39">
      <c r="A29" s="131">
        <v>20</v>
      </c>
      <c r="B29" s="133" t="s">
        <v>211</v>
      </c>
      <c r="C29" s="34" t="s">
        <v>188</v>
      </c>
      <c r="D29" s="26"/>
      <c r="E29" s="34"/>
      <c r="F29" s="45"/>
      <c r="G29" s="85">
        <v>59361.11</v>
      </c>
      <c r="H29" s="85">
        <v>59361.11</v>
      </c>
      <c r="I29" s="135">
        <f t="shared" si="0"/>
        <v>0</v>
      </c>
      <c r="J29" s="45"/>
      <c r="K29" s="93"/>
      <c r="L29" s="93"/>
      <c r="M29" s="45"/>
      <c r="N29" s="34" t="s">
        <v>58</v>
      </c>
      <c r="O29" s="34" t="s">
        <v>58</v>
      </c>
      <c r="P29" s="133" t="s">
        <v>210</v>
      </c>
    </row>
    <row r="30" spans="1:16" ht="39">
      <c r="A30" s="162">
        <v>21</v>
      </c>
      <c r="B30" s="133" t="s">
        <v>211</v>
      </c>
      <c r="C30" s="34" t="s">
        <v>189</v>
      </c>
      <c r="D30" s="26"/>
      <c r="E30" s="34"/>
      <c r="F30" s="45"/>
      <c r="G30" s="85">
        <v>59361.11</v>
      </c>
      <c r="H30" s="85">
        <v>59361.11</v>
      </c>
      <c r="I30" s="135">
        <f t="shared" si="0"/>
        <v>0</v>
      </c>
      <c r="J30" s="45"/>
      <c r="K30" s="93"/>
      <c r="L30" s="93"/>
      <c r="M30" s="45"/>
      <c r="N30" s="34" t="s">
        <v>58</v>
      </c>
      <c r="O30" s="34" t="s">
        <v>58</v>
      </c>
      <c r="P30" s="133" t="s">
        <v>210</v>
      </c>
    </row>
    <row r="31" spans="1:16" ht="39">
      <c r="A31" s="131">
        <v>22</v>
      </c>
      <c r="B31" s="133" t="s">
        <v>211</v>
      </c>
      <c r="C31" s="34" t="s">
        <v>190</v>
      </c>
      <c r="D31" s="26"/>
      <c r="E31" s="34"/>
      <c r="F31" s="45"/>
      <c r="G31" s="85">
        <v>59361.11</v>
      </c>
      <c r="H31" s="85">
        <v>59361.11</v>
      </c>
      <c r="I31" s="135">
        <f t="shared" si="0"/>
        <v>0</v>
      </c>
      <c r="J31" s="45"/>
      <c r="K31" s="93"/>
      <c r="L31" s="93"/>
      <c r="M31" s="45"/>
      <c r="N31" s="34" t="s">
        <v>58</v>
      </c>
      <c r="O31" s="34" t="s">
        <v>58</v>
      </c>
      <c r="P31" s="133" t="s">
        <v>210</v>
      </c>
    </row>
    <row r="32" spans="1:16" ht="39">
      <c r="A32" s="131">
        <v>23</v>
      </c>
      <c r="B32" s="133" t="s">
        <v>211</v>
      </c>
      <c r="C32" s="34" t="s">
        <v>191</v>
      </c>
      <c r="D32" s="26"/>
      <c r="E32" s="34"/>
      <c r="F32" s="45"/>
      <c r="G32" s="85">
        <v>59361.11</v>
      </c>
      <c r="H32" s="85">
        <v>59361.11</v>
      </c>
      <c r="I32" s="135">
        <f t="shared" si="0"/>
        <v>0</v>
      </c>
      <c r="J32" s="45"/>
      <c r="K32" s="93"/>
      <c r="L32" s="93"/>
      <c r="M32" s="45"/>
      <c r="N32" s="34" t="s">
        <v>58</v>
      </c>
      <c r="O32" s="34" t="s">
        <v>58</v>
      </c>
      <c r="P32" s="133" t="s">
        <v>210</v>
      </c>
    </row>
    <row r="33" spans="1:16" ht="39">
      <c r="A33" s="162">
        <v>24</v>
      </c>
      <c r="B33" s="133" t="s">
        <v>211</v>
      </c>
      <c r="C33" s="34" t="s">
        <v>192</v>
      </c>
      <c r="D33" s="26"/>
      <c r="E33" s="34"/>
      <c r="F33" s="45"/>
      <c r="G33" s="85">
        <v>59361.14</v>
      </c>
      <c r="H33" s="85">
        <v>59361.14</v>
      </c>
      <c r="I33" s="135">
        <f t="shared" si="0"/>
        <v>0</v>
      </c>
      <c r="J33" s="45"/>
      <c r="K33" s="93"/>
      <c r="L33" s="93"/>
      <c r="M33" s="45"/>
      <c r="N33" s="34" t="s">
        <v>58</v>
      </c>
      <c r="O33" s="34" t="s">
        <v>58</v>
      </c>
      <c r="P33" s="133" t="s">
        <v>210</v>
      </c>
    </row>
    <row r="34" spans="1:16" ht="39">
      <c r="A34" s="131">
        <v>25</v>
      </c>
      <c r="B34" s="133" t="s">
        <v>211</v>
      </c>
      <c r="C34" s="34" t="s">
        <v>180</v>
      </c>
      <c r="D34" s="26"/>
      <c r="E34" s="34"/>
      <c r="F34" s="45"/>
      <c r="G34" s="85">
        <v>41128.99</v>
      </c>
      <c r="H34" s="85">
        <v>41128.99</v>
      </c>
      <c r="I34" s="135">
        <f t="shared" si="0"/>
        <v>0</v>
      </c>
      <c r="J34" s="45"/>
      <c r="K34" s="93"/>
      <c r="L34" s="93"/>
      <c r="M34" s="45"/>
      <c r="N34" s="34" t="s">
        <v>58</v>
      </c>
      <c r="O34" s="34" t="s">
        <v>58</v>
      </c>
      <c r="P34" s="133" t="s">
        <v>210</v>
      </c>
    </row>
    <row r="35" spans="1:16" ht="39">
      <c r="A35" s="131">
        <v>26</v>
      </c>
      <c r="B35" s="133" t="s">
        <v>211</v>
      </c>
      <c r="C35" s="34" t="s">
        <v>193</v>
      </c>
      <c r="D35" s="26"/>
      <c r="E35" s="34"/>
      <c r="F35" s="45"/>
      <c r="G35" s="85">
        <v>41128.99</v>
      </c>
      <c r="H35" s="85">
        <v>41128.99</v>
      </c>
      <c r="I35" s="135">
        <f t="shared" si="0"/>
        <v>0</v>
      </c>
      <c r="J35" s="45"/>
      <c r="K35" s="93"/>
      <c r="L35" s="93"/>
      <c r="M35" s="45"/>
      <c r="N35" s="34" t="s">
        <v>58</v>
      </c>
      <c r="O35" s="34" t="s">
        <v>58</v>
      </c>
      <c r="P35" s="133" t="s">
        <v>210</v>
      </c>
    </row>
    <row r="36" spans="1:16" ht="39">
      <c r="A36" s="162">
        <v>27</v>
      </c>
      <c r="B36" s="133" t="s">
        <v>211</v>
      </c>
      <c r="C36" s="34" t="s">
        <v>194</v>
      </c>
      <c r="D36" s="26"/>
      <c r="E36" s="34"/>
      <c r="F36" s="45"/>
      <c r="G36" s="85">
        <v>41128.99</v>
      </c>
      <c r="H36" s="85">
        <v>41128.99</v>
      </c>
      <c r="I36" s="135">
        <f t="shared" si="0"/>
        <v>0</v>
      </c>
      <c r="J36" s="45"/>
      <c r="K36" s="93"/>
      <c r="L36" s="93"/>
      <c r="M36" s="45"/>
      <c r="N36" s="34" t="s">
        <v>58</v>
      </c>
      <c r="O36" s="34" t="s">
        <v>58</v>
      </c>
      <c r="P36" s="133" t="s">
        <v>210</v>
      </c>
    </row>
    <row r="37" spans="1:16" ht="39">
      <c r="A37" s="131">
        <v>28</v>
      </c>
      <c r="B37" s="133" t="s">
        <v>211</v>
      </c>
      <c r="C37" s="34" t="s">
        <v>195</v>
      </c>
      <c r="D37" s="26"/>
      <c r="E37" s="34"/>
      <c r="F37" s="45"/>
      <c r="G37" s="85">
        <v>41128.99</v>
      </c>
      <c r="H37" s="85">
        <v>41128.99</v>
      </c>
      <c r="I37" s="135">
        <f t="shared" si="0"/>
        <v>0</v>
      </c>
      <c r="J37" s="45"/>
      <c r="K37" s="93"/>
      <c r="L37" s="93"/>
      <c r="M37" s="45"/>
      <c r="N37" s="34" t="s">
        <v>58</v>
      </c>
      <c r="O37" s="34" t="s">
        <v>58</v>
      </c>
      <c r="P37" s="133" t="s">
        <v>210</v>
      </c>
    </row>
    <row r="38" spans="1:16" ht="39">
      <c r="A38" s="131">
        <v>29</v>
      </c>
      <c r="B38" s="133" t="s">
        <v>211</v>
      </c>
      <c r="C38" s="34" t="s">
        <v>196</v>
      </c>
      <c r="D38" s="26"/>
      <c r="E38" s="34"/>
      <c r="F38" s="45"/>
      <c r="G38" s="85">
        <v>41128.99</v>
      </c>
      <c r="H38" s="85">
        <v>41128.99</v>
      </c>
      <c r="I38" s="135">
        <f t="shared" si="0"/>
        <v>0</v>
      </c>
      <c r="J38" s="45"/>
      <c r="K38" s="93"/>
      <c r="L38" s="93"/>
      <c r="M38" s="45"/>
      <c r="N38" s="34" t="s">
        <v>58</v>
      </c>
      <c r="O38" s="34" t="s">
        <v>58</v>
      </c>
      <c r="P38" s="133" t="s">
        <v>210</v>
      </c>
    </row>
    <row r="39" spans="1:16" ht="39">
      <c r="A39" s="162">
        <v>30</v>
      </c>
      <c r="B39" s="133" t="s">
        <v>211</v>
      </c>
      <c r="C39" s="34" t="s">
        <v>197</v>
      </c>
      <c r="D39" s="26"/>
      <c r="E39" s="34"/>
      <c r="F39" s="45"/>
      <c r="G39" s="85">
        <v>41128.99</v>
      </c>
      <c r="H39" s="85">
        <v>41128.99</v>
      </c>
      <c r="I39" s="135">
        <f t="shared" si="0"/>
        <v>0</v>
      </c>
      <c r="J39" s="45"/>
      <c r="K39" s="93"/>
      <c r="L39" s="93"/>
      <c r="M39" s="45"/>
      <c r="N39" s="34" t="s">
        <v>58</v>
      </c>
      <c r="O39" s="34" t="s">
        <v>58</v>
      </c>
      <c r="P39" s="133" t="s">
        <v>210</v>
      </c>
    </row>
    <row r="40" spans="1:16" ht="39">
      <c r="A40" s="131">
        <v>31</v>
      </c>
      <c r="B40" s="133" t="s">
        <v>211</v>
      </c>
      <c r="C40" s="34" t="s">
        <v>198</v>
      </c>
      <c r="D40" s="26"/>
      <c r="E40" s="34"/>
      <c r="F40" s="45"/>
      <c r="G40" s="85">
        <v>41128.99</v>
      </c>
      <c r="H40" s="85">
        <v>41128.99</v>
      </c>
      <c r="I40" s="135">
        <f t="shared" si="0"/>
        <v>0</v>
      </c>
      <c r="J40" s="45"/>
      <c r="K40" s="93"/>
      <c r="L40" s="93"/>
      <c r="M40" s="45"/>
      <c r="N40" s="34" t="s">
        <v>58</v>
      </c>
      <c r="O40" s="34" t="s">
        <v>58</v>
      </c>
      <c r="P40" s="133" t="s">
        <v>210</v>
      </c>
    </row>
    <row r="41" spans="1:16" ht="39">
      <c r="A41" s="131">
        <v>32</v>
      </c>
      <c r="B41" s="133" t="s">
        <v>211</v>
      </c>
      <c r="C41" s="34" t="s">
        <v>199</v>
      </c>
      <c r="D41" s="26"/>
      <c r="E41" s="34"/>
      <c r="F41" s="45"/>
      <c r="G41" s="85">
        <v>41128.99</v>
      </c>
      <c r="H41" s="85">
        <v>41128.99</v>
      </c>
      <c r="I41" s="135">
        <f t="shared" si="0"/>
        <v>0</v>
      </c>
      <c r="J41" s="45"/>
      <c r="K41" s="93"/>
      <c r="L41" s="93"/>
      <c r="M41" s="45"/>
      <c r="N41" s="34" t="s">
        <v>58</v>
      </c>
      <c r="O41" s="34" t="s">
        <v>58</v>
      </c>
      <c r="P41" s="133" t="s">
        <v>210</v>
      </c>
    </row>
    <row r="42" spans="1:16" ht="39">
      <c r="A42" s="162">
        <v>33</v>
      </c>
      <c r="B42" s="133" t="s">
        <v>211</v>
      </c>
      <c r="C42" s="34" t="s">
        <v>107</v>
      </c>
      <c r="D42" s="26"/>
      <c r="E42" s="34"/>
      <c r="F42" s="45"/>
      <c r="G42" s="85">
        <v>41128.99</v>
      </c>
      <c r="H42" s="85">
        <v>41128.99</v>
      </c>
      <c r="I42" s="135">
        <f t="shared" si="0"/>
        <v>0</v>
      </c>
      <c r="J42" s="45"/>
      <c r="K42" s="93"/>
      <c r="L42" s="93"/>
      <c r="M42" s="45"/>
      <c r="N42" s="34" t="s">
        <v>58</v>
      </c>
      <c r="O42" s="34" t="s">
        <v>58</v>
      </c>
      <c r="P42" s="133" t="s">
        <v>210</v>
      </c>
    </row>
    <row r="43" spans="1:16" ht="39">
      <c r="A43" s="131">
        <v>34</v>
      </c>
      <c r="B43" s="133" t="s">
        <v>211</v>
      </c>
      <c r="C43" s="34" t="s">
        <v>200</v>
      </c>
      <c r="D43" s="26"/>
      <c r="E43" s="34"/>
      <c r="F43" s="45"/>
      <c r="G43" s="85">
        <v>42037</v>
      </c>
      <c r="H43" s="85">
        <v>42037</v>
      </c>
      <c r="I43" s="135">
        <f t="shared" si="0"/>
        <v>0</v>
      </c>
      <c r="J43" s="45"/>
      <c r="K43" s="93"/>
      <c r="L43" s="93"/>
      <c r="M43" s="45"/>
      <c r="N43" s="34" t="s">
        <v>58</v>
      </c>
      <c r="O43" s="34" t="s">
        <v>58</v>
      </c>
      <c r="P43" s="133" t="s">
        <v>210</v>
      </c>
    </row>
    <row r="44" spans="1:16" ht="39">
      <c r="A44" s="131">
        <v>35</v>
      </c>
      <c r="B44" s="133" t="s">
        <v>211</v>
      </c>
      <c r="C44" s="34" t="s">
        <v>201</v>
      </c>
      <c r="D44" s="26"/>
      <c r="E44" s="34"/>
      <c r="F44" s="45"/>
      <c r="G44" s="85">
        <v>42037</v>
      </c>
      <c r="H44" s="85">
        <v>42037</v>
      </c>
      <c r="I44" s="135">
        <f t="shared" si="0"/>
        <v>0</v>
      </c>
      <c r="J44" s="45"/>
      <c r="K44" s="93"/>
      <c r="L44" s="93"/>
      <c r="M44" s="45"/>
      <c r="N44" s="34" t="s">
        <v>58</v>
      </c>
      <c r="O44" s="34" t="s">
        <v>58</v>
      </c>
      <c r="P44" s="133" t="s">
        <v>210</v>
      </c>
    </row>
    <row r="45" spans="1:16" ht="39">
      <c r="A45" s="162">
        <v>36</v>
      </c>
      <c r="B45" s="133" t="s">
        <v>211</v>
      </c>
      <c r="C45" s="34" t="s">
        <v>202</v>
      </c>
      <c r="D45" s="26"/>
      <c r="E45" s="34"/>
      <c r="F45" s="45"/>
      <c r="G45" s="85">
        <v>42037</v>
      </c>
      <c r="H45" s="85">
        <v>42037</v>
      </c>
      <c r="I45" s="135">
        <f t="shared" si="0"/>
        <v>0</v>
      </c>
      <c r="J45" s="45"/>
      <c r="K45" s="93"/>
      <c r="L45" s="93"/>
      <c r="M45" s="45"/>
      <c r="N45" s="34" t="s">
        <v>58</v>
      </c>
      <c r="O45" s="34" t="s">
        <v>58</v>
      </c>
      <c r="P45" s="133" t="s">
        <v>210</v>
      </c>
    </row>
    <row r="46" spans="1:16" ht="39">
      <c r="A46" s="131">
        <v>37</v>
      </c>
      <c r="B46" s="133" t="s">
        <v>211</v>
      </c>
      <c r="C46" s="34" t="s">
        <v>203</v>
      </c>
      <c r="D46" s="26"/>
      <c r="E46" s="34"/>
      <c r="F46" s="45"/>
      <c r="G46" s="85">
        <v>42037</v>
      </c>
      <c r="H46" s="85">
        <v>42037</v>
      </c>
      <c r="I46" s="135">
        <f t="shared" si="0"/>
        <v>0</v>
      </c>
      <c r="J46" s="45"/>
      <c r="K46" s="93"/>
      <c r="L46" s="93"/>
      <c r="M46" s="45"/>
      <c r="N46" s="34" t="s">
        <v>58</v>
      </c>
      <c r="O46" s="34" t="s">
        <v>58</v>
      </c>
      <c r="P46" s="133" t="s">
        <v>210</v>
      </c>
    </row>
    <row r="47" spans="1:16" ht="39">
      <c r="A47" s="131">
        <v>38</v>
      </c>
      <c r="B47" s="133" t="s">
        <v>211</v>
      </c>
      <c r="C47" s="34" t="s">
        <v>204</v>
      </c>
      <c r="D47" s="26"/>
      <c r="E47" s="34"/>
      <c r="F47" s="45"/>
      <c r="G47" s="85">
        <v>42037</v>
      </c>
      <c r="H47" s="85">
        <v>42037</v>
      </c>
      <c r="I47" s="135">
        <f t="shared" si="0"/>
        <v>0</v>
      </c>
      <c r="J47" s="45"/>
      <c r="K47" s="93"/>
      <c r="L47" s="93"/>
      <c r="M47" s="45"/>
      <c r="N47" s="34" t="s">
        <v>58</v>
      </c>
      <c r="O47" s="34" t="s">
        <v>58</v>
      </c>
      <c r="P47" s="133" t="s">
        <v>210</v>
      </c>
    </row>
    <row r="48" spans="1:16" ht="39">
      <c r="A48" s="162">
        <v>39</v>
      </c>
      <c r="B48" s="133" t="s">
        <v>211</v>
      </c>
      <c r="C48" s="34" t="s">
        <v>204</v>
      </c>
      <c r="D48" s="26"/>
      <c r="E48" s="34"/>
      <c r="F48" s="45"/>
      <c r="G48" s="85">
        <v>58963</v>
      </c>
      <c r="H48" s="85">
        <v>58963</v>
      </c>
      <c r="I48" s="135">
        <f t="shared" si="0"/>
        <v>0</v>
      </c>
      <c r="J48" s="45"/>
      <c r="K48" s="93"/>
      <c r="L48" s="93"/>
      <c r="M48" s="45"/>
      <c r="N48" s="34" t="s">
        <v>58</v>
      </c>
      <c r="O48" s="34" t="s">
        <v>58</v>
      </c>
      <c r="P48" s="133" t="s">
        <v>210</v>
      </c>
    </row>
    <row r="49" spans="1:16" ht="51" customHeight="1">
      <c r="A49" s="131">
        <v>40</v>
      </c>
      <c r="B49" s="133" t="s">
        <v>211</v>
      </c>
      <c r="C49" s="34" t="s">
        <v>205</v>
      </c>
      <c r="D49" s="26"/>
      <c r="E49" s="34"/>
      <c r="F49" s="45"/>
      <c r="G49" s="85">
        <v>58963</v>
      </c>
      <c r="H49" s="85">
        <v>58963</v>
      </c>
      <c r="I49" s="135">
        <f t="shared" si="0"/>
        <v>0</v>
      </c>
      <c r="J49" s="45"/>
      <c r="K49" s="93"/>
      <c r="L49" s="93"/>
      <c r="M49" s="45"/>
      <c r="N49" s="34" t="s">
        <v>58</v>
      </c>
      <c r="O49" s="34" t="s">
        <v>58</v>
      </c>
      <c r="P49" s="133" t="s">
        <v>210</v>
      </c>
    </row>
    <row r="50" spans="1:16" ht="39">
      <c r="A50" s="131">
        <v>41</v>
      </c>
      <c r="B50" s="133" t="s">
        <v>211</v>
      </c>
      <c r="C50" s="34" t="s">
        <v>206</v>
      </c>
      <c r="D50" s="26"/>
      <c r="E50" s="34"/>
      <c r="F50" s="45"/>
      <c r="G50" s="85">
        <v>58963</v>
      </c>
      <c r="H50" s="85">
        <v>58963</v>
      </c>
      <c r="I50" s="135">
        <f t="shared" si="0"/>
        <v>0</v>
      </c>
      <c r="J50" s="45"/>
      <c r="K50" s="93"/>
      <c r="L50" s="93"/>
      <c r="M50" s="45"/>
      <c r="N50" s="34" t="s">
        <v>58</v>
      </c>
      <c r="O50" s="34" t="s">
        <v>58</v>
      </c>
      <c r="P50" s="133" t="s">
        <v>210</v>
      </c>
    </row>
    <row r="51" spans="1:16" ht="39">
      <c r="A51" s="162">
        <v>42</v>
      </c>
      <c r="B51" s="133" t="s">
        <v>211</v>
      </c>
      <c r="C51" s="34" t="s">
        <v>207</v>
      </c>
      <c r="D51" s="26"/>
      <c r="E51" s="34"/>
      <c r="F51" s="45"/>
      <c r="G51" s="85">
        <v>58963</v>
      </c>
      <c r="H51" s="85">
        <v>58963</v>
      </c>
      <c r="I51" s="135">
        <f t="shared" si="0"/>
        <v>0</v>
      </c>
      <c r="J51" s="45"/>
      <c r="K51" s="93"/>
      <c r="L51" s="93"/>
      <c r="M51" s="45"/>
      <c r="N51" s="34" t="s">
        <v>58</v>
      </c>
      <c r="O51" s="34" t="s">
        <v>58</v>
      </c>
      <c r="P51" s="133" t="s">
        <v>210</v>
      </c>
    </row>
    <row r="52" spans="1:16" ht="39">
      <c r="A52" s="131">
        <v>43</v>
      </c>
      <c r="B52" s="133" t="s">
        <v>211</v>
      </c>
      <c r="C52" s="34" t="s">
        <v>208</v>
      </c>
      <c r="D52" s="26"/>
      <c r="E52" s="34"/>
      <c r="F52" s="45"/>
      <c r="G52" s="85">
        <v>58963</v>
      </c>
      <c r="H52" s="85">
        <v>58963</v>
      </c>
      <c r="I52" s="135">
        <f t="shared" si="0"/>
        <v>0</v>
      </c>
      <c r="J52" s="45"/>
      <c r="K52" s="93"/>
      <c r="L52" s="93"/>
      <c r="M52" s="45"/>
      <c r="N52" s="34" t="s">
        <v>58</v>
      </c>
      <c r="O52" s="34" t="s">
        <v>58</v>
      </c>
      <c r="P52" s="133" t="s">
        <v>210</v>
      </c>
    </row>
    <row r="53" spans="1:16" ht="75.75" customHeight="1">
      <c r="A53" s="131">
        <v>44</v>
      </c>
      <c r="B53" s="133" t="s">
        <v>226</v>
      </c>
      <c r="C53" s="133" t="s">
        <v>225</v>
      </c>
      <c r="D53" s="26"/>
      <c r="E53" s="34"/>
      <c r="F53" s="45"/>
      <c r="G53" s="85">
        <v>81023.54</v>
      </c>
      <c r="H53" s="85">
        <v>81023.54</v>
      </c>
      <c r="I53" s="67">
        <f aca="true" t="shared" si="1" ref="I53:I62">G53-H53</f>
        <v>0</v>
      </c>
      <c r="J53" s="45"/>
      <c r="K53" s="93"/>
      <c r="L53" s="93"/>
      <c r="M53" s="45"/>
      <c r="N53" s="133" t="s">
        <v>58</v>
      </c>
      <c r="O53" s="133" t="s">
        <v>58</v>
      </c>
      <c r="P53" s="133" t="s">
        <v>173</v>
      </c>
    </row>
    <row r="54" spans="1:16" ht="82.5" customHeight="1">
      <c r="A54" s="162">
        <v>45</v>
      </c>
      <c r="B54" s="133" t="s">
        <v>212</v>
      </c>
      <c r="C54" s="133" t="s">
        <v>213</v>
      </c>
      <c r="D54" s="26"/>
      <c r="E54" s="34"/>
      <c r="F54" s="45"/>
      <c r="G54" s="85">
        <v>81023.54</v>
      </c>
      <c r="H54" s="85">
        <v>81023.54</v>
      </c>
      <c r="I54" s="67">
        <f t="shared" si="1"/>
        <v>0</v>
      </c>
      <c r="J54" s="45"/>
      <c r="K54" s="93"/>
      <c r="L54" s="93"/>
      <c r="M54" s="45"/>
      <c r="N54" s="133" t="s">
        <v>58</v>
      </c>
      <c r="O54" s="133" t="s">
        <v>58</v>
      </c>
      <c r="P54" s="133" t="s">
        <v>173</v>
      </c>
    </row>
    <row r="55" spans="1:16" ht="78.75" customHeight="1">
      <c r="A55" s="131">
        <v>46</v>
      </c>
      <c r="B55" s="133" t="s">
        <v>212</v>
      </c>
      <c r="C55" s="133" t="s">
        <v>214</v>
      </c>
      <c r="D55" s="26"/>
      <c r="E55" s="34"/>
      <c r="F55" s="45"/>
      <c r="G55" s="85">
        <v>81023.54</v>
      </c>
      <c r="H55" s="85">
        <v>81023.54</v>
      </c>
      <c r="I55" s="67">
        <f t="shared" si="1"/>
        <v>0</v>
      </c>
      <c r="J55" s="45"/>
      <c r="K55" s="93"/>
      <c r="L55" s="93"/>
      <c r="M55" s="45"/>
      <c r="N55" s="133" t="s">
        <v>58</v>
      </c>
      <c r="O55" s="133" t="s">
        <v>58</v>
      </c>
      <c r="P55" s="133" t="s">
        <v>173</v>
      </c>
    </row>
    <row r="56" spans="1:16" ht="58.5" customHeight="1">
      <c r="A56" s="131">
        <v>47</v>
      </c>
      <c r="B56" s="133" t="s">
        <v>212</v>
      </c>
      <c r="C56" s="133" t="s">
        <v>215</v>
      </c>
      <c r="D56" s="26"/>
      <c r="E56" s="34"/>
      <c r="F56" s="45"/>
      <c r="G56" s="85">
        <v>81023.54</v>
      </c>
      <c r="H56" s="85">
        <v>81023.54</v>
      </c>
      <c r="I56" s="67">
        <f t="shared" si="1"/>
        <v>0</v>
      </c>
      <c r="J56" s="45"/>
      <c r="K56" s="93"/>
      <c r="L56" s="93"/>
      <c r="M56" s="45"/>
      <c r="N56" s="133" t="s">
        <v>58</v>
      </c>
      <c r="O56" s="133" t="s">
        <v>58</v>
      </c>
      <c r="P56" s="133" t="s">
        <v>173</v>
      </c>
    </row>
    <row r="57" spans="1:16" ht="58.5" customHeight="1">
      <c r="A57" s="162">
        <v>48</v>
      </c>
      <c r="B57" s="133" t="s">
        <v>212</v>
      </c>
      <c r="C57" s="133" t="s">
        <v>216</v>
      </c>
      <c r="D57" s="26"/>
      <c r="E57" s="34"/>
      <c r="F57" s="45"/>
      <c r="G57" s="85">
        <v>81023.54</v>
      </c>
      <c r="H57" s="85">
        <v>81023.54</v>
      </c>
      <c r="I57" s="67">
        <f t="shared" si="1"/>
        <v>0</v>
      </c>
      <c r="J57" s="45"/>
      <c r="K57" s="93"/>
      <c r="L57" s="93"/>
      <c r="M57" s="45"/>
      <c r="N57" s="133" t="s">
        <v>58</v>
      </c>
      <c r="O57" s="133" t="s">
        <v>58</v>
      </c>
      <c r="P57" s="133" t="s">
        <v>173</v>
      </c>
    </row>
    <row r="58" spans="1:16" ht="74.25" customHeight="1">
      <c r="A58" s="131">
        <v>49</v>
      </c>
      <c r="B58" s="133" t="s">
        <v>212</v>
      </c>
      <c r="C58" s="133" t="s">
        <v>217</v>
      </c>
      <c r="D58" s="26"/>
      <c r="E58" s="34"/>
      <c r="F58" s="45"/>
      <c r="G58" s="85">
        <v>81023.54</v>
      </c>
      <c r="H58" s="85">
        <v>81023.54</v>
      </c>
      <c r="I58" s="67">
        <f t="shared" si="1"/>
        <v>0</v>
      </c>
      <c r="J58" s="45"/>
      <c r="K58" s="93"/>
      <c r="L58" s="93"/>
      <c r="M58" s="45"/>
      <c r="N58" s="133" t="s">
        <v>58</v>
      </c>
      <c r="O58" s="133" t="s">
        <v>58</v>
      </c>
      <c r="P58" s="133" t="s">
        <v>173</v>
      </c>
    </row>
    <row r="59" spans="1:16" ht="73.5" customHeight="1">
      <c r="A59" s="131">
        <v>50</v>
      </c>
      <c r="B59" s="133" t="s">
        <v>212</v>
      </c>
      <c r="C59" s="133" t="s">
        <v>218</v>
      </c>
      <c r="D59" s="26"/>
      <c r="E59" s="34"/>
      <c r="F59" s="45"/>
      <c r="G59" s="85">
        <v>81023.54</v>
      </c>
      <c r="H59" s="85">
        <v>81023.54</v>
      </c>
      <c r="I59" s="67">
        <f t="shared" si="1"/>
        <v>0</v>
      </c>
      <c r="J59" s="45"/>
      <c r="K59" s="93"/>
      <c r="L59" s="93"/>
      <c r="M59" s="45"/>
      <c r="N59" s="133" t="s">
        <v>58</v>
      </c>
      <c r="O59" s="133" t="s">
        <v>58</v>
      </c>
      <c r="P59" s="133" t="s">
        <v>173</v>
      </c>
    </row>
    <row r="60" spans="1:16" ht="69" customHeight="1">
      <c r="A60" s="162">
        <v>51</v>
      </c>
      <c r="B60" s="133" t="s">
        <v>212</v>
      </c>
      <c r="C60" s="133" t="s">
        <v>219</v>
      </c>
      <c r="D60" s="26"/>
      <c r="E60" s="34"/>
      <c r="F60" s="45"/>
      <c r="G60" s="85">
        <v>81023.59</v>
      </c>
      <c r="H60" s="85">
        <v>81023.59</v>
      </c>
      <c r="I60" s="67">
        <f t="shared" si="1"/>
        <v>0</v>
      </c>
      <c r="J60" s="45"/>
      <c r="K60" s="93"/>
      <c r="L60" s="93"/>
      <c r="M60" s="45"/>
      <c r="N60" s="133" t="s">
        <v>58</v>
      </c>
      <c r="O60" s="133" t="s">
        <v>58</v>
      </c>
      <c r="P60" s="133" t="s">
        <v>173</v>
      </c>
    </row>
    <row r="61" spans="1:16" ht="58.5" customHeight="1">
      <c r="A61" s="131">
        <v>52</v>
      </c>
      <c r="B61" s="133" t="s">
        <v>212</v>
      </c>
      <c r="C61" s="133" t="s">
        <v>220</v>
      </c>
      <c r="D61" s="26"/>
      <c r="E61" s="34"/>
      <c r="F61" s="45"/>
      <c r="G61" s="85">
        <v>81023.6</v>
      </c>
      <c r="H61" s="85">
        <v>81023.6</v>
      </c>
      <c r="I61" s="67">
        <f t="shared" si="1"/>
        <v>0</v>
      </c>
      <c r="J61" s="45"/>
      <c r="K61" s="93"/>
      <c r="L61" s="93"/>
      <c r="M61" s="45"/>
      <c r="N61" s="133" t="s">
        <v>58</v>
      </c>
      <c r="O61" s="133" t="s">
        <v>58</v>
      </c>
      <c r="P61" s="133" t="s">
        <v>173</v>
      </c>
    </row>
    <row r="62" spans="1:16" ht="58.5" customHeight="1">
      <c r="A62" s="131">
        <v>53</v>
      </c>
      <c r="B62" s="133" t="s">
        <v>212</v>
      </c>
      <c r="C62" s="133" t="s">
        <v>221</v>
      </c>
      <c r="D62" s="26"/>
      <c r="E62" s="34"/>
      <c r="F62" s="45"/>
      <c r="G62" s="85">
        <v>81023.54</v>
      </c>
      <c r="H62" s="85">
        <v>81023.54</v>
      </c>
      <c r="I62" s="67">
        <f t="shared" si="1"/>
        <v>0</v>
      </c>
      <c r="J62" s="45"/>
      <c r="K62" s="93"/>
      <c r="L62" s="93"/>
      <c r="M62" s="45"/>
      <c r="N62" s="133" t="s">
        <v>58</v>
      </c>
      <c r="O62" s="133" t="s">
        <v>58</v>
      </c>
      <c r="P62" s="133" t="s">
        <v>173</v>
      </c>
    </row>
    <row r="63" spans="1:16" ht="44.25" customHeight="1">
      <c r="A63" s="161"/>
      <c r="B63" s="133"/>
      <c r="C63" s="133"/>
      <c r="D63" s="26"/>
      <c r="E63" s="34"/>
      <c r="F63" s="143" t="s">
        <v>246</v>
      </c>
      <c r="G63" s="149">
        <f>SUM(G10:G62)</f>
        <v>5254187.12</v>
      </c>
      <c r="H63" s="149">
        <f>SUM(H10:H62)</f>
        <v>5254187.12</v>
      </c>
      <c r="I63" s="150">
        <f>SUM(I10:I62)</f>
        <v>0</v>
      </c>
      <c r="J63" s="45"/>
      <c r="K63" s="93"/>
      <c r="L63" s="93"/>
      <c r="M63" s="45"/>
      <c r="N63" s="133"/>
      <c r="O63" s="133"/>
      <c r="P63" s="133"/>
    </row>
    <row r="64" spans="1:16" ht="27.75" customHeight="1">
      <c r="A64" s="161"/>
      <c r="B64" s="133"/>
      <c r="C64" s="133"/>
      <c r="D64" s="26"/>
      <c r="E64" s="34"/>
      <c r="F64" s="45"/>
      <c r="G64" s="85"/>
      <c r="H64" s="85"/>
      <c r="I64" s="67"/>
      <c r="J64" s="45"/>
      <c r="K64" s="93"/>
      <c r="L64" s="93"/>
      <c r="M64" s="45"/>
      <c r="N64" s="133"/>
      <c r="O64" s="133"/>
      <c r="P64" s="133"/>
    </row>
    <row r="65" spans="1:16" ht="38.25">
      <c r="A65" s="61">
        <v>1</v>
      </c>
      <c r="B65" s="34" t="s">
        <v>96</v>
      </c>
      <c r="C65" s="34" t="s">
        <v>95</v>
      </c>
      <c r="D65" s="26" t="s">
        <v>53</v>
      </c>
      <c r="E65" s="34"/>
      <c r="F65" s="45"/>
      <c r="G65" s="116">
        <v>13526220</v>
      </c>
      <c r="H65" s="116">
        <v>0</v>
      </c>
      <c r="I65" s="117">
        <f t="shared" si="0"/>
        <v>13526220</v>
      </c>
      <c r="J65" s="45"/>
      <c r="K65" s="93"/>
      <c r="L65" s="93"/>
      <c r="M65" s="45"/>
      <c r="N65" s="133" t="s">
        <v>58</v>
      </c>
      <c r="O65" s="133" t="s">
        <v>58</v>
      </c>
      <c r="P65" s="45"/>
    </row>
    <row r="66" spans="1:16" ht="38.25">
      <c r="A66" s="61">
        <v>2</v>
      </c>
      <c r="B66" s="34" t="s">
        <v>97</v>
      </c>
      <c r="C66" s="34" t="s">
        <v>77</v>
      </c>
      <c r="D66" s="26" t="s">
        <v>103</v>
      </c>
      <c r="E66" s="34"/>
      <c r="F66" s="45">
        <v>42806</v>
      </c>
      <c r="G66" s="116">
        <v>45756617.58</v>
      </c>
      <c r="H66" s="116">
        <v>0</v>
      </c>
      <c r="I66" s="117">
        <f t="shared" si="0"/>
        <v>45756617.58</v>
      </c>
      <c r="J66" s="45"/>
      <c r="K66" s="93"/>
      <c r="L66" s="93"/>
      <c r="M66" s="45"/>
      <c r="N66" s="133" t="s">
        <v>58</v>
      </c>
      <c r="O66" s="133" t="s">
        <v>58</v>
      </c>
      <c r="P66" s="45"/>
    </row>
    <row r="67" spans="1:16" ht="38.25">
      <c r="A67" s="61">
        <v>3</v>
      </c>
      <c r="B67" s="34" t="s">
        <v>98</v>
      </c>
      <c r="C67" s="34" t="s">
        <v>99</v>
      </c>
      <c r="D67" s="26" t="s">
        <v>100</v>
      </c>
      <c r="E67" s="34"/>
      <c r="F67" s="45">
        <v>8507</v>
      </c>
      <c r="G67" s="116">
        <v>9093387.51</v>
      </c>
      <c r="H67" s="116">
        <v>0</v>
      </c>
      <c r="I67" s="117">
        <f t="shared" si="0"/>
        <v>9093387.51</v>
      </c>
      <c r="J67" s="45"/>
      <c r="K67" s="93"/>
      <c r="L67" s="93"/>
      <c r="M67" s="45"/>
      <c r="N67" s="133" t="s">
        <v>58</v>
      </c>
      <c r="O67" s="133" t="s">
        <v>58</v>
      </c>
      <c r="P67" s="45"/>
    </row>
    <row r="68" spans="1:16" ht="38.25">
      <c r="A68" s="61">
        <v>4</v>
      </c>
      <c r="B68" s="34" t="s">
        <v>101</v>
      </c>
      <c r="C68" s="34" t="s">
        <v>77</v>
      </c>
      <c r="D68" s="26" t="s">
        <v>102</v>
      </c>
      <c r="E68" s="34"/>
      <c r="F68" s="45">
        <v>562875</v>
      </c>
      <c r="G68" s="116">
        <v>403091673.75</v>
      </c>
      <c r="H68" s="116">
        <v>0</v>
      </c>
      <c r="I68" s="117">
        <f t="shared" si="0"/>
        <v>403091673.75</v>
      </c>
      <c r="J68" s="45"/>
      <c r="K68" s="93"/>
      <c r="L68" s="93"/>
      <c r="M68" s="45"/>
      <c r="N68" s="133" t="s">
        <v>58</v>
      </c>
      <c r="O68" s="133" t="s">
        <v>58</v>
      </c>
      <c r="P68" s="45"/>
    </row>
    <row r="69" spans="1:16" ht="38.25">
      <c r="A69" s="61">
        <v>5</v>
      </c>
      <c r="B69" s="114" t="s">
        <v>105</v>
      </c>
      <c r="C69" s="34" t="s">
        <v>106</v>
      </c>
      <c r="D69" s="26"/>
      <c r="E69" s="34"/>
      <c r="F69" s="45"/>
      <c r="G69" s="116">
        <v>547911.36</v>
      </c>
      <c r="H69" s="116">
        <v>73054.8</v>
      </c>
      <c r="I69" s="117">
        <f t="shared" si="0"/>
        <v>474856.56</v>
      </c>
      <c r="J69" s="45"/>
      <c r="K69" s="93"/>
      <c r="L69" s="93"/>
      <c r="M69" s="45"/>
      <c r="N69" s="133" t="s">
        <v>58</v>
      </c>
      <c r="O69" s="133" t="s">
        <v>58</v>
      </c>
      <c r="P69" s="45"/>
    </row>
    <row r="70" spans="1:16" ht="101.25" customHeight="1">
      <c r="A70" s="61">
        <v>6</v>
      </c>
      <c r="B70" s="114" t="s">
        <v>275</v>
      </c>
      <c r="C70" s="34" t="s">
        <v>106</v>
      </c>
      <c r="D70" s="102" t="s">
        <v>83</v>
      </c>
      <c r="E70" s="102" t="s">
        <v>274</v>
      </c>
      <c r="F70" s="45"/>
      <c r="G70" s="116">
        <v>0</v>
      </c>
      <c r="H70" s="116">
        <v>0</v>
      </c>
      <c r="I70" s="117">
        <f t="shared" si="0"/>
        <v>0</v>
      </c>
      <c r="J70" s="45"/>
      <c r="K70" s="93"/>
      <c r="L70" s="108">
        <v>261343764.63</v>
      </c>
      <c r="M70" s="107">
        <v>39738</v>
      </c>
      <c r="N70" s="133" t="s">
        <v>58</v>
      </c>
      <c r="O70" s="133" t="s">
        <v>58</v>
      </c>
      <c r="P70" s="102" t="s">
        <v>24</v>
      </c>
    </row>
    <row r="71" spans="1:16" ht="12.75">
      <c r="A71" s="113"/>
      <c r="B71" s="114" t="s">
        <v>104</v>
      </c>
      <c r="C71" s="34"/>
      <c r="D71" s="26"/>
      <c r="E71" s="34"/>
      <c r="F71" s="45"/>
      <c r="G71" s="118">
        <f>SUM(G65:G70)</f>
        <v>472015810.20000005</v>
      </c>
      <c r="H71" s="118">
        <f>SUM(H65:H70)</f>
        <v>73054.8</v>
      </c>
      <c r="I71" s="119">
        <f>SUM(I65:I70)</f>
        <v>471942755.40000004</v>
      </c>
      <c r="J71" s="45"/>
      <c r="K71" s="93"/>
      <c r="L71" s="93"/>
      <c r="M71" s="45"/>
      <c r="N71" s="57"/>
      <c r="O71" s="34"/>
      <c r="P71" s="45"/>
    </row>
    <row r="72" spans="1:16" ht="15.75">
      <c r="A72" s="180" t="s">
        <v>12</v>
      </c>
      <c r="B72" s="181"/>
      <c r="C72" s="55"/>
      <c r="D72" s="55"/>
      <c r="E72" s="55"/>
      <c r="F72" s="55"/>
      <c r="G72" s="75">
        <f>SUM(G63,G71)</f>
        <v>477269997.32000005</v>
      </c>
      <c r="H72" s="75">
        <f>SUM(H63,H71)</f>
        <v>5327241.92</v>
      </c>
      <c r="I72" s="76">
        <f>SUM(I63,I71)</f>
        <v>471942755.40000004</v>
      </c>
      <c r="J72" s="55"/>
      <c r="K72" s="55"/>
      <c r="L72" s="55"/>
      <c r="M72" s="55"/>
      <c r="N72" s="55"/>
      <c r="O72" s="45"/>
      <c r="P72" s="45"/>
    </row>
    <row r="73" spans="7:9" ht="12.75">
      <c r="G73" s="62"/>
      <c r="I73" s="62"/>
    </row>
    <row r="74" spans="1:13" ht="15.75">
      <c r="A74" s="205" t="s">
        <v>94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</row>
  </sheetData>
  <sheetProtection/>
  <mergeCells count="21">
    <mergeCell ref="A74:M74"/>
    <mergeCell ref="A6:A7"/>
    <mergeCell ref="K6:K7"/>
    <mergeCell ref="B6:B7"/>
    <mergeCell ref="F6:F7"/>
    <mergeCell ref="C6:C7"/>
    <mergeCell ref="A5:P5"/>
    <mergeCell ref="O6:O7"/>
    <mergeCell ref="L6:M7"/>
    <mergeCell ref="P6:P7"/>
    <mergeCell ref="D6:D7"/>
    <mergeCell ref="A72:B72"/>
    <mergeCell ref="G6:I6"/>
    <mergeCell ref="A9:P9"/>
    <mergeCell ref="E6:E7"/>
    <mergeCell ref="J6:J7"/>
    <mergeCell ref="A1:P1"/>
    <mergeCell ref="A2:P2"/>
    <mergeCell ref="A3:P3"/>
    <mergeCell ref="A4:P4"/>
    <mergeCell ref="N6:N7"/>
  </mergeCells>
  <printOptions/>
  <pageMargins left="0.15748031496062992" right="0.18" top="0.07874015748031496" bottom="0.11811023622047245" header="0" footer="0"/>
  <pageSetup horizontalDpi="600" verticalDpi="600" orientation="landscape" paperSize="9" scale="6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15.125" style="0" customWidth="1"/>
    <col min="4" max="4" width="14.625" style="0" customWidth="1"/>
    <col min="5" max="5" width="15.375" style="0" customWidth="1"/>
    <col min="6" max="6" width="10.75390625" style="0" customWidth="1"/>
    <col min="7" max="7" width="10.375" style="0" customWidth="1"/>
    <col min="8" max="8" width="14.875" style="0" customWidth="1"/>
    <col min="10" max="10" width="10.125" style="0" customWidth="1"/>
    <col min="11" max="11" width="10.25390625" style="0" customWidth="1"/>
    <col min="12" max="12" width="10.875" style="0" customWidth="1"/>
    <col min="13" max="13" width="13.75390625" style="0" customWidth="1"/>
    <col min="16" max="16" width="14.375" style="0" customWidth="1"/>
    <col min="18" max="18" width="9.625" style="0" customWidth="1"/>
  </cols>
  <sheetData>
    <row r="1" spans="1:18" ht="18.75">
      <c r="A1" s="7"/>
      <c r="B1" s="8"/>
      <c r="C1" s="8"/>
      <c r="D1" s="8"/>
      <c r="E1" s="8"/>
      <c r="F1" s="8"/>
      <c r="G1" s="9"/>
      <c r="H1" s="9"/>
      <c r="I1" s="8"/>
      <c r="J1" s="10"/>
      <c r="K1" s="11"/>
      <c r="L1" s="8"/>
      <c r="M1" s="8"/>
      <c r="N1" s="12"/>
      <c r="O1" s="12"/>
      <c r="P1" s="12"/>
      <c r="Q1" s="12"/>
      <c r="R1" s="12"/>
    </row>
    <row r="2" spans="1:18" ht="18.75">
      <c r="A2" s="13"/>
      <c r="B2" s="8"/>
      <c r="C2" s="8"/>
      <c r="D2" s="8"/>
      <c r="E2" s="8"/>
      <c r="F2" s="8"/>
      <c r="G2" s="8"/>
      <c r="H2" s="8"/>
      <c r="I2" s="8"/>
      <c r="J2" s="8"/>
      <c r="K2" s="9"/>
      <c r="L2" s="12"/>
      <c r="M2" s="12"/>
      <c r="N2" s="12"/>
      <c r="O2" s="12"/>
      <c r="P2" s="12"/>
      <c r="Q2" s="12"/>
      <c r="R2" s="12"/>
    </row>
    <row r="3" spans="1:18" s="2" customFormat="1" ht="14.25">
      <c r="A3" s="206" t="s">
        <v>76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48"/>
      <c r="O3" s="48"/>
      <c r="P3" s="48"/>
      <c r="Q3" s="48"/>
      <c r="R3" s="48"/>
    </row>
    <row r="4" spans="1:14" s="33" customFormat="1" ht="15">
      <c r="A4" s="15">
        <v>17</v>
      </c>
      <c r="B4" s="3"/>
      <c r="C4" s="81"/>
      <c r="D4" s="81"/>
      <c r="E4" s="80"/>
      <c r="F4" s="15"/>
      <c r="G4" s="5"/>
      <c r="H4" s="58"/>
      <c r="I4" s="15"/>
      <c r="J4" s="26"/>
      <c r="K4" s="26"/>
      <c r="L4" s="26"/>
      <c r="M4" s="26"/>
      <c r="N4" s="26"/>
    </row>
    <row r="5" spans="1:18" s="41" customFormat="1" ht="12.75">
      <c r="A5" s="37"/>
      <c r="B5" s="37" t="s">
        <v>12</v>
      </c>
      <c r="C5" s="147">
        <f>SUM(C4)</f>
        <v>0</v>
      </c>
      <c r="D5" s="147">
        <f>SUM(D4)</f>
        <v>0</v>
      </c>
      <c r="E5" s="147">
        <f>SUM(E4)</f>
        <v>0</v>
      </c>
      <c r="F5" s="37"/>
      <c r="G5" s="37"/>
      <c r="H5" s="37"/>
      <c r="I5" s="38"/>
      <c r="J5" s="37"/>
      <c r="K5" s="37"/>
      <c r="L5" s="39"/>
      <c r="M5" s="37"/>
      <c r="N5" s="37"/>
      <c r="O5" s="23"/>
      <c r="P5" s="40"/>
      <c r="Q5" s="23"/>
      <c r="R5" s="23"/>
    </row>
    <row r="6" spans="1:18" s="2" customFormat="1" ht="15">
      <c r="A6" s="20"/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" customFormat="1" ht="103.5" customHeight="1">
      <c r="A7" s="20"/>
      <c r="B7" s="1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2" customFormat="1" ht="105" customHeight="1">
      <c r="A8" s="20"/>
      <c r="B8" s="18"/>
      <c r="C8" s="20"/>
      <c r="D8" s="20"/>
      <c r="E8" s="20"/>
      <c r="F8" s="20"/>
      <c r="G8" s="20"/>
      <c r="H8" s="20"/>
      <c r="I8" s="21"/>
      <c r="J8" s="20"/>
      <c r="K8" s="20"/>
      <c r="L8" s="29"/>
      <c r="M8" s="19"/>
      <c r="N8" s="20"/>
      <c r="O8" s="20"/>
      <c r="P8" s="20"/>
      <c r="Q8" s="16"/>
      <c r="R8" s="16"/>
    </row>
    <row r="9" spans="1:18" s="2" customFormat="1" ht="15">
      <c r="A9" s="20"/>
      <c r="B9" s="10"/>
      <c r="C9" s="6"/>
      <c r="D9" s="20"/>
      <c r="E9" s="6"/>
      <c r="F9" s="6"/>
      <c r="G9" s="22"/>
      <c r="H9" s="30"/>
      <c r="I9" s="10"/>
      <c r="J9" s="10"/>
      <c r="K9" s="22"/>
      <c r="L9" s="31"/>
      <c r="M9" s="31"/>
      <c r="N9" s="6"/>
      <c r="O9" s="6"/>
      <c r="P9" s="31"/>
      <c r="Q9" s="16"/>
      <c r="R9" s="16"/>
    </row>
    <row r="10" spans="1:21" s="2" customFormat="1" ht="15">
      <c r="A10" s="20"/>
      <c r="B10" s="23"/>
      <c r="C10" s="22"/>
      <c r="D10" s="22"/>
      <c r="E10" s="6"/>
      <c r="F10" s="6"/>
      <c r="G10" s="22"/>
      <c r="H10" s="22"/>
      <c r="I10" s="22"/>
      <c r="J10" s="20"/>
      <c r="K10" s="22"/>
      <c r="L10" s="17"/>
      <c r="M10" s="22"/>
      <c r="N10" s="22"/>
      <c r="O10" s="22"/>
      <c r="P10" s="22"/>
      <c r="Q10" s="22"/>
      <c r="R10" s="6"/>
      <c r="S10" s="208"/>
      <c r="T10" s="209"/>
      <c r="U10" s="209"/>
    </row>
    <row r="11" spans="1:21" s="2" customFormat="1" ht="111" customHeight="1">
      <c r="A11" s="20"/>
      <c r="B11" s="22"/>
      <c r="C11" s="22"/>
      <c r="D11" s="22"/>
      <c r="E11" s="6"/>
      <c r="F11" s="6"/>
      <c r="G11" s="22"/>
      <c r="H11" s="22"/>
      <c r="I11" s="22"/>
      <c r="J11" s="20"/>
      <c r="K11" s="22"/>
      <c r="L11" s="17"/>
      <c r="M11" s="22"/>
      <c r="N11" s="22"/>
      <c r="O11" s="22"/>
      <c r="P11" s="22"/>
      <c r="Q11" s="22"/>
      <c r="R11" s="6"/>
      <c r="S11" s="1"/>
      <c r="T11" s="32"/>
      <c r="U11" s="32"/>
    </row>
    <row r="12" spans="1:18" s="2" customFormat="1" ht="14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7"/>
      <c r="N12" s="27"/>
      <c r="O12" s="27"/>
      <c r="P12" s="27"/>
      <c r="Q12" s="27"/>
      <c r="R12" s="27"/>
    </row>
    <row r="13" spans="1:18" s="2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2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2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2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sheetProtection/>
  <mergeCells count="2">
    <mergeCell ref="A3:M3"/>
    <mergeCell ref="S10:U10"/>
  </mergeCells>
  <printOptions/>
  <pageMargins left="0.35433070866141736" right="0.15748031496062992" top="0.1968503937007874" bottom="0.15748031496062992" header="0" footer="0"/>
  <pageSetup horizontalDpi="600" verticalDpi="600" orientation="landscape" paperSize="9" scale="8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zoomScaleSheetLayoutView="100" workbookViewId="0" topLeftCell="A23">
      <selection activeCell="A3" sqref="A3:I32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14.00390625" style="0" customWidth="1"/>
    <col min="4" max="4" width="13.875" style="0" customWidth="1"/>
    <col min="5" max="5" width="12.75390625" style="0" customWidth="1"/>
    <col min="6" max="6" width="9.25390625" style="0" bestFit="1" customWidth="1"/>
    <col min="7" max="7" width="22.375" style="0" customWidth="1"/>
    <col min="8" max="8" width="19.125" style="0" customWidth="1"/>
    <col min="9" max="9" width="9.125" style="0" customWidth="1"/>
  </cols>
  <sheetData>
    <row r="3" spans="1:9" ht="18.75">
      <c r="A3" s="177" t="s">
        <v>44</v>
      </c>
      <c r="B3" s="196"/>
      <c r="C3" s="196"/>
      <c r="D3" s="196"/>
      <c r="E3" s="196"/>
      <c r="F3" s="196"/>
      <c r="G3" s="196"/>
      <c r="H3" s="196"/>
      <c r="I3" s="196"/>
    </row>
    <row r="4" spans="1:9" ht="18.75">
      <c r="A4" s="7"/>
      <c r="C4" s="2"/>
      <c r="D4" s="115" t="s">
        <v>93</v>
      </c>
      <c r="E4" s="8"/>
      <c r="F4" s="8"/>
      <c r="G4" s="8"/>
      <c r="H4" s="8"/>
      <c r="I4" s="8"/>
    </row>
    <row r="5" ht="18.75">
      <c r="G5" s="46" t="s">
        <v>45</v>
      </c>
    </row>
    <row r="6" spans="1:9" ht="16.5" thickBot="1">
      <c r="A6" s="216" t="s">
        <v>163</v>
      </c>
      <c r="B6" s="216"/>
      <c r="C6" s="216"/>
      <c r="D6" s="216"/>
      <c r="E6" s="216"/>
      <c r="F6" s="216"/>
      <c r="G6" s="216"/>
      <c r="H6" s="216"/>
      <c r="I6" s="216"/>
    </row>
    <row r="7" spans="1:9" ht="73.5" customHeight="1">
      <c r="A7" s="217" t="s">
        <v>0</v>
      </c>
      <c r="B7" s="210" t="s">
        <v>26</v>
      </c>
      <c r="C7" s="175" t="s">
        <v>27</v>
      </c>
      <c r="D7" s="175"/>
      <c r="E7" s="219"/>
      <c r="F7" s="210" t="s">
        <v>28</v>
      </c>
      <c r="G7" s="210" t="s">
        <v>29</v>
      </c>
      <c r="H7" s="210" t="s">
        <v>30</v>
      </c>
      <c r="I7" s="210" t="s">
        <v>31</v>
      </c>
    </row>
    <row r="8" spans="1:9" ht="152.25" customHeight="1">
      <c r="A8" s="218"/>
      <c r="B8" s="211"/>
      <c r="C8" s="24" t="s">
        <v>32</v>
      </c>
      <c r="D8" s="24" t="s">
        <v>23</v>
      </c>
      <c r="E8" s="24" t="s">
        <v>33</v>
      </c>
      <c r="F8" s="211"/>
      <c r="G8" s="211"/>
      <c r="H8" s="211"/>
      <c r="I8" s="212"/>
    </row>
    <row r="9" spans="1:9" ht="15.75">
      <c r="A9" s="213" t="s">
        <v>34</v>
      </c>
      <c r="B9" s="214"/>
      <c r="C9" s="214"/>
      <c r="D9" s="214"/>
      <c r="E9" s="214"/>
      <c r="F9" s="214"/>
      <c r="G9" s="214"/>
      <c r="H9" s="214"/>
      <c r="I9" s="214"/>
    </row>
    <row r="10" spans="1:10" ht="30">
      <c r="A10" s="131">
        <v>1</v>
      </c>
      <c r="B10" s="3" t="s">
        <v>231</v>
      </c>
      <c r="C10" s="69">
        <v>112637.37</v>
      </c>
      <c r="D10" s="69">
        <v>112637.37</v>
      </c>
      <c r="E10" s="69">
        <v>0</v>
      </c>
      <c r="F10" s="49">
        <v>1980</v>
      </c>
      <c r="G10" s="50" t="s">
        <v>49</v>
      </c>
      <c r="H10" s="5" t="s">
        <v>59</v>
      </c>
      <c r="I10" s="49"/>
      <c r="J10" s="141"/>
    </row>
    <row r="11" spans="1:9" ht="30">
      <c r="A11" s="131">
        <v>2</v>
      </c>
      <c r="B11" s="3" t="s">
        <v>232</v>
      </c>
      <c r="C11" s="69">
        <v>44697.6</v>
      </c>
      <c r="D11" s="69">
        <v>44697.6</v>
      </c>
      <c r="E11" s="69">
        <v>0</v>
      </c>
      <c r="F11" s="49">
        <v>1980</v>
      </c>
      <c r="G11" s="50" t="s">
        <v>49</v>
      </c>
      <c r="H11" s="5" t="s">
        <v>59</v>
      </c>
      <c r="I11" s="49"/>
    </row>
    <row r="12" spans="1:9" ht="30">
      <c r="A12" s="131">
        <v>3</v>
      </c>
      <c r="B12" s="3" t="s">
        <v>233</v>
      </c>
      <c r="C12" s="69">
        <v>40596.35</v>
      </c>
      <c r="D12" s="69">
        <v>40596.35</v>
      </c>
      <c r="E12" s="69">
        <v>0</v>
      </c>
      <c r="F12" s="49">
        <v>1980</v>
      </c>
      <c r="G12" s="50" t="s">
        <v>49</v>
      </c>
      <c r="H12" s="5" t="s">
        <v>59</v>
      </c>
      <c r="I12" s="49"/>
    </row>
    <row r="13" spans="1:9" ht="38.25" customHeight="1">
      <c r="A13" s="131">
        <v>4</v>
      </c>
      <c r="B13" s="3" t="s">
        <v>234</v>
      </c>
      <c r="C13" s="69">
        <v>45145.74</v>
      </c>
      <c r="D13" s="69">
        <v>45145.74</v>
      </c>
      <c r="E13" s="69">
        <v>0</v>
      </c>
      <c r="F13" s="49">
        <v>1980</v>
      </c>
      <c r="G13" s="50" t="s">
        <v>49</v>
      </c>
      <c r="H13" s="5" t="s">
        <v>59</v>
      </c>
      <c r="I13" s="49"/>
    </row>
    <row r="14" spans="1:9" ht="117.75" customHeight="1">
      <c r="A14" s="131">
        <v>5</v>
      </c>
      <c r="B14" s="5" t="s">
        <v>50</v>
      </c>
      <c r="C14" s="140">
        <v>1595000</v>
      </c>
      <c r="D14" s="69">
        <v>1581708.73</v>
      </c>
      <c r="E14" s="69">
        <f>C14-D14</f>
        <v>13291.270000000019</v>
      </c>
      <c r="F14" s="72">
        <v>2012</v>
      </c>
      <c r="G14" s="50" t="s">
        <v>49</v>
      </c>
      <c r="H14" s="5" t="s">
        <v>59</v>
      </c>
      <c r="I14" s="142"/>
    </row>
    <row r="15" spans="1:9" ht="30">
      <c r="A15" s="131">
        <v>6</v>
      </c>
      <c r="B15" s="5" t="s">
        <v>52</v>
      </c>
      <c r="C15" s="70">
        <v>89366</v>
      </c>
      <c r="D15" s="68">
        <v>89366</v>
      </c>
      <c r="E15" s="68">
        <v>0</v>
      </c>
      <c r="F15" s="5">
        <v>2017</v>
      </c>
      <c r="G15" s="50" t="s">
        <v>49</v>
      </c>
      <c r="H15" s="5" t="s">
        <v>59</v>
      </c>
      <c r="I15" s="5"/>
    </row>
    <row r="16" spans="1:9" ht="30">
      <c r="A16" s="131">
        <v>7</v>
      </c>
      <c r="B16" s="5" t="s">
        <v>51</v>
      </c>
      <c r="C16" s="70">
        <v>268332.26</v>
      </c>
      <c r="D16" s="68">
        <v>268332.26</v>
      </c>
      <c r="E16" s="68">
        <f>C16-D16</f>
        <v>0</v>
      </c>
      <c r="F16" s="5">
        <v>2016</v>
      </c>
      <c r="G16" s="50" t="s">
        <v>49</v>
      </c>
      <c r="H16" s="5" t="s">
        <v>59</v>
      </c>
      <c r="I16" s="5"/>
    </row>
    <row r="17" spans="1:9" ht="29.25">
      <c r="A17" s="138">
        <v>8</v>
      </c>
      <c r="B17" s="5" t="s">
        <v>235</v>
      </c>
      <c r="C17" s="35">
        <v>167616</v>
      </c>
      <c r="D17" s="35">
        <v>167616</v>
      </c>
      <c r="E17" s="35">
        <f>C17-D17</f>
        <v>0</v>
      </c>
      <c r="F17" s="15">
        <v>2010</v>
      </c>
      <c r="G17" s="50" t="s">
        <v>49</v>
      </c>
      <c r="H17" s="5" t="s">
        <v>59</v>
      </c>
      <c r="I17" s="15"/>
    </row>
    <row r="18" spans="1:9" ht="66" customHeight="1">
      <c r="A18" s="138">
        <v>9</v>
      </c>
      <c r="B18" s="129" t="s">
        <v>167</v>
      </c>
      <c r="C18" s="35">
        <v>1185822</v>
      </c>
      <c r="D18" s="35">
        <v>1037594.25</v>
      </c>
      <c r="E18" s="35">
        <f>C18-D18</f>
        <v>148227.75</v>
      </c>
      <c r="F18" s="15">
        <v>2013</v>
      </c>
      <c r="G18" s="5" t="s">
        <v>24</v>
      </c>
      <c r="H18" s="58" t="s">
        <v>59</v>
      </c>
      <c r="I18" s="15"/>
    </row>
    <row r="19" spans="1:9" ht="49.5" customHeight="1">
      <c r="A19" s="138">
        <v>10</v>
      </c>
      <c r="B19" s="130" t="s">
        <v>236</v>
      </c>
      <c r="C19" s="151">
        <v>646750</v>
      </c>
      <c r="D19" s="36">
        <v>585540.67</v>
      </c>
      <c r="E19" s="35">
        <f>C19-D19</f>
        <v>61209.32999999996</v>
      </c>
      <c r="F19" s="15"/>
      <c r="G19" s="5" t="s">
        <v>61</v>
      </c>
      <c r="H19" s="58" t="s">
        <v>59</v>
      </c>
      <c r="I19" s="15"/>
    </row>
    <row r="20" spans="1:9" ht="82.5" customHeight="1">
      <c r="A20" s="138">
        <v>11</v>
      </c>
      <c r="B20" s="131" t="s">
        <v>60</v>
      </c>
      <c r="C20" s="36">
        <v>2895975</v>
      </c>
      <c r="D20" s="36">
        <v>2895975</v>
      </c>
      <c r="E20" s="35">
        <f>C20-D20</f>
        <v>0</v>
      </c>
      <c r="F20" s="15"/>
      <c r="G20" s="5" t="s">
        <v>61</v>
      </c>
      <c r="H20" s="58" t="s">
        <v>59</v>
      </c>
      <c r="I20" s="15"/>
    </row>
    <row r="21" spans="1:9" ht="75">
      <c r="A21" s="138">
        <v>12</v>
      </c>
      <c r="B21" s="131" t="s">
        <v>238</v>
      </c>
      <c r="C21" s="36">
        <v>974250</v>
      </c>
      <c r="D21" s="36">
        <v>974250</v>
      </c>
      <c r="E21" s="35">
        <v>0</v>
      </c>
      <c r="F21" s="15"/>
      <c r="G21" s="5" t="s">
        <v>61</v>
      </c>
      <c r="H21" s="58" t="s">
        <v>59</v>
      </c>
      <c r="I21" s="15"/>
    </row>
    <row r="22" spans="1:9" ht="106.5" customHeight="1">
      <c r="A22" s="138">
        <v>13</v>
      </c>
      <c r="B22" s="131" t="s">
        <v>239</v>
      </c>
      <c r="C22" s="36">
        <v>1600000</v>
      </c>
      <c r="D22" s="36">
        <v>1600000</v>
      </c>
      <c r="E22" s="35">
        <v>0</v>
      </c>
      <c r="F22" s="15"/>
      <c r="G22" s="5" t="s">
        <v>61</v>
      </c>
      <c r="H22" s="58" t="s">
        <v>59</v>
      </c>
      <c r="I22" s="15"/>
    </row>
    <row r="23" spans="1:9" ht="78.75" customHeight="1">
      <c r="A23" s="138">
        <v>14</v>
      </c>
      <c r="B23" s="130" t="s">
        <v>240</v>
      </c>
      <c r="C23" s="138">
        <v>12620</v>
      </c>
      <c r="D23" s="35">
        <v>12620</v>
      </c>
      <c r="E23" s="15">
        <v>0</v>
      </c>
      <c r="F23" s="15">
        <v>2006</v>
      </c>
      <c r="G23" s="5" t="s">
        <v>24</v>
      </c>
      <c r="H23" s="58" t="s">
        <v>59</v>
      </c>
      <c r="I23" s="15"/>
    </row>
    <row r="24" spans="1:9" ht="66.75" customHeight="1">
      <c r="A24" s="138">
        <v>15</v>
      </c>
      <c r="B24" s="130" t="s">
        <v>241</v>
      </c>
      <c r="C24" s="138">
        <v>66408</v>
      </c>
      <c r="D24" s="35">
        <v>66408</v>
      </c>
      <c r="E24" s="15">
        <v>0</v>
      </c>
      <c r="F24" s="15">
        <v>2009</v>
      </c>
      <c r="G24" s="5" t="s">
        <v>24</v>
      </c>
      <c r="H24" s="58" t="s">
        <v>59</v>
      </c>
      <c r="I24" s="15"/>
    </row>
    <row r="25" spans="1:9" ht="51">
      <c r="A25" s="138">
        <v>16</v>
      </c>
      <c r="B25" s="132" t="s">
        <v>260</v>
      </c>
      <c r="C25" s="151">
        <v>328399.1</v>
      </c>
      <c r="D25" s="36">
        <v>328399.1</v>
      </c>
      <c r="E25" s="35">
        <v>0</v>
      </c>
      <c r="F25" s="15"/>
      <c r="G25" s="5" t="s">
        <v>61</v>
      </c>
      <c r="H25" s="58" t="s">
        <v>59</v>
      </c>
      <c r="I25" s="15"/>
    </row>
    <row r="26" spans="1:9" ht="76.5">
      <c r="A26" s="138">
        <v>17</v>
      </c>
      <c r="B26" s="130" t="s">
        <v>242</v>
      </c>
      <c r="C26" s="138">
        <v>355325.12</v>
      </c>
      <c r="D26" s="35">
        <v>355325.12</v>
      </c>
      <c r="E26" s="15">
        <v>0</v>
      </c>
      <c r="F26" s="15">
        <v>2006</v>
      </c>
      <c r="G26" s="5" t="s">
        <v>24</v>
      </c>
      <c r="H26" s="58" t="s">
        <v>59</v>
      </c>
      <c r="I26" s="15"/>
    </row>
    <row r="27" spans="1:9" ht="38.25">
      <c r="A27" s="138">
        <v>18</v>
      </c>
      <c r="B27" s="5" t="s">
        <v>243</v>
      </c>
      <c r="C27" s="15">
        <v>1694915.25</v>
      </c>
      <c r="D27" s="35">
        <v>1694915.25</v>
      </c>
      <c r="E27" s="15">
        <v>0</v>
      </c>
      <c r="F27" s="15">
        <v>2010</v>
      </c>
      <c r="G27" s="5" t="s">
        <v>24</v>
      </c>
      <c r="H27" s="58" t="s">
        <v>59</v>
      </c>
      <c r="I27" s="15"/>
    </row>
    <row r="28" spans="1:9" ht="76.5">
      <c r="A28" s="138">
        <v>19</v>
      </c>
      <c r="B28" s="130" t="s">
        <v>244</v>
      </c>
      <c r="C28" s="15">
        <v>724500</v>
      </c>
      <c r="D28" s="35">
        <v>724500</v>
      </c>
      <c r="E28" s="15">
        <v>0</v>
      </c>
      <c r="F28" s="15">
        <v>2006</v>
      </c>
      <c r="G28" s="5" t="s">
        <v>24</v>
      </c>
      <c r="H28" s="58" t="s">
        <v>59</v>
      </c>
      <c r="I28" s="15"/>
    </row>
    <row r="29" spans="1:9" ht="51">
      <c r="A29" s="138">
        <v>20</v>
      </c>
      <c r="B29" s="130" t="s">
        <v>245</v>
      </c>
      <c r="C29" s="138">
        <v>3300000</v>
      </c>
      <c r="D29" s="35">
        <v>3300000</v>
      </c>
      <c r="E29" s="15">
        <f>C29-D29</f>
        <v>0</v>
      </c>
      <c r="F29" s="15">
        <v>2010</v>
      </c>
      <c r="G29" s="5" t="s">
        <v>24</v>
      </c>
      <c r="H29" s="58" t="s">
        <v>59</v>
      </c>
      <c r="I29" s="15"/>
    </row>
    <row r="30" spans="1:9" ht="51">
      <c r="A30" s="138">
        <v>21</v>
      </c>
      <c r="B30" s="132" t="s">
        <v>237</v>
      </c>
      <c r="C30" s="151">
        <v>335959</v>
      </c>
      <c r="D30" s="36">
        <v>190377.88</v>
      </c>
      <c r="E30" s="35">
        <f>C30-D30</f>
        <v>145581.12</v>
      </c>
      <c r="F30" s="15">
        <v>2015</v>
      </c>
      <c r="G30" s="5" t="s">
        <v>36</v>
      </c>
      <c r="H30" s="58" t="s">
        <v>59</v>
      </c>
      <c r="I30" s="15"/>
    </row>
    <row r="31" spans="1:9" ht="12.75">
      <c r="A31" s="45"/>
      <c r="B31" s="73" t="s">
        <v>12</v>
      </c>
      <c r="C31" s="74">
        <f>SUM(C10:C24,C25:C29,C30)</f>
        <v>16484314.79</v>
      </c>
      <c r="D31" s="74">
        <f>SUM(D10:D24,D25:D29,D30)</f>
        <v>16116005.319999998</v>
      </c>
      <c r="E31" s="74">
        <f>SUM(E10:E24,E25:E29,E30)</f>
        <v>368309.47</v>
      </c>
      <c r="F31" s="45"/>
      <c r="G31" s="45"/>
      <c r="H31" s="45"/>
      <c r="I31" s="45"/>
    </row>
    <row r="32" spans="1:9" ht="15">
      <c r="A32" s="215" t="s">
        <v>92</v>
      </c>
      <c r="B32" s="215"/>
      <c r="C32" s="215"/>
      <c r="D32" s="215"/>
      <c r="E32" s="215"/>
      <c r="F32" s="215"/>
      <c r="G32" s="215"/>
      <c r="H32" s="215"/>
      <c r="I32" s="215"/>
    </row>
    <row r="36" ht="12.75">
      <c r="B36" t="s">
        <v>162</v>
      </c>
    </row>
  </sheetData>
  <sheetProtection/>
  <mergeCells count="11">
    <mergeCell ref="A3:I3"/>
    <mergeCell ref="A6:I6"/>
    <mergeCell ref="A7:A8"/>
    <mergeCell ref="B7:B8"/>
    <mergeCell ref="C7:E7"/>
    <mergeCell ref="F7:F8"/>
    <mergeCell ref="G7:G8"/>
    <mergeCell ref="H7:H8"/>
    <mergeCell ref="I7:I8"/>
    <mergeCell ref="A9:I9"/>
    <mergeCell ref="A32:I32"/>
  </mergeCells>
  <printOptions/>
  <pageMargins left="0.2755905511811024" right="0.31496062992125984" top="0.35433070866141736" bottom="0.31496062992125984" header="0" footer="0"/>
  <pageSetup fitToHeight="3" fitToWidth="3" horizontalDpi="600" verticalDpi="600" orientation="landscape" paperSize="9" scale="96" r:id="rId1"/>
  <rowBreaks count="1" manualBreakCount="1">
    <brk id="31" max="255" man="1"/>
  </rowBreaks>
  <colBreaks count="2" manualBreakCount="2">
    <brk id="10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4" sqref="A4:N4"/>
    </sheetView>
  </sheetViews>
  <sheetFormatPr defaultColWidth="9.00390625" defaultRowHeight="12.75"/>
  <cols>
    <col min="1" max="1" width="4.375" style="0" customWidth="1"/>
    <col min="2" max="2" width="10.875" style="0" customWidth="1"/>
    <col min="6" max="6" width="8.75390625" style="0" customWidth="1"/>
    <col min="7" max="7" width="8.25390625" style="0" customWidth="1"/>
    <col min="8" max="8" width="8.375" style="0" customWidth="1"/>
    <col min="9" max="9" width="8.25390625" style="0" customWidth="1"/>
    <col min="10" max="10" width="7.625" style="0" customWidth="1"/>
    <col min="11" max="11" width="12.625" style="0" customWidth="1"/>
    <col min="12" max="12" width="9.00390625" style="0" customWidth="1"/>
    <col min="13" max="13" width="7.375" style="0" customWidth="1"/>
  </cols>
  <sheetData>
    <row r="1" spans="1:16" ht="18.75">
      <c r="A1" s="222" t="s">
        <v>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12"/>
      <c r="P1" s="12"/>
    </row>
    <row r="2" spans="1:16" ht="18.75">
      <c r="A2" s="194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2"/>
      <c r="P2" s="12"/>
    </row>
    <row r="3" spans="1:16" ht="18.75">
      <c r="A3" s="194" t="s">
        <v>47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2"/>
      <c r="P3" s="12"/>
    </row>
    <row r="4" spans="1:16" ht="18.75">
      <c r="A4" s="194" t="s">
        <v>276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2"/>
      <c r="P4" s="12"/>
    </row>
    <row r="5" spans="1:16" ht="19.5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2.75">
      <c r="A6" s="224" t="s">
        <v>0</v>
      </c>
      <c r="B6" s="189" t="s">
        <v>41</v>
      </c>
      <c r="C6" s="189" t="s">
        <v>2</v>
      </c>
      <c r="D6" s="189" t="s">
        <v>39</v>
      </c>
      <c r="E6" s="187" t="s">
        <v>5</v>
      </c>
      <c r="F6" s="189" t="s">
        <v>4</v>
      </c>
      <c r="G6" s="182" t="s">
        <v>40</v>
      </c>
      <c r="H6" s="183"/>
      <c r="I6" s="184"/>
      <c r="J6" s="189" t="s">
        <v>1</v>
      </c>
      <c r="K6" s="197" t="s">
        <v>17</v>
      </c>
      <c r="L6" s="197" t="s">
        <v>18</v>
      </c>
      <c r="M6" s="197" t="s">
        <v>19</v>
      </c>
      <c r="N6" s="197" t="s">
        <v>20</v>
      </c>
      <c r="O6" s="197" t="s">
        <v>21</v>
      </c>
      <c r="P6" s="203" t="s">
        <v>22</v>
      </c>
    </row>
    <row r="7" spans="1:16" ht="286.5" customHeight="1">
      <c r="A7" s="225"/>
      <c r="B7" s="190"/>
      <c r="C7" s="190"/>
      <c r="D7" s="190"/>
      <c r="E7" s="188"/>
      <c r="F7" s="190"/>
      <c r="G7" s="90" t="s">
        <v>14</v>
      </c>
      <c r="H7" s="90" t="s">
        <v>3</v>
      </c>
      <c r="I7" s="90" t="s">
        <v>13</v>
      </c>
      <c r="J7" s="190"/>
      <c r="K7" s="220"/>
      <c r="L7" s="220"/>
      <c r="M7" s="220"/>
      <c r="N7" s="220"/>
      <c r="O7" s="220"/>
      <c r="P7" s="221"/>
    </row>
    <row r="8" spans="1:16" ht="12.7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2">
        <v>8</v>
      </c>
      <c r="I8" s="47">
        <v>9</v>
      </c>
      <c r="J8" s="47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</row>
    <row r="9" spans="1:16" ht="111" customHeight="1">
      <c r="A9" s="44">
        <v>2</v>
      </c>
      <c r="B9" s="101"/>
      <c r="C9" s="102"/>
      <c r="D9" s="102"/>
      <c r="E9" s="102"/>
      <c r="F9" s="105"/>
      <c r="G9" s="103"/>
      <c r="H9" s="103"/>
      <c r="I9" s="171"/>
      <c r="J9" s="106"/>
      <c r="K9" s="108"/>
      <c r="L9" s="172"/>
      <c r="M9" s="104"/>
      <c r="N9" s="102"/>
      <c r="O9" s="102"/>
      <c r="P9" s="3"/>
    </row>
  </sheetData>
  <sheetProtection/>
  <mergeCells count="19">
    <mergeCell ref="A1:N1"/>
    <mergeCell ref="A2:N2"/>
    <mergeCell ref="A3:N3"/>
    <mergeCell ref="A4:N4"/>
    <mergeCell ref="A5:P5"/>
    <mergeCell ref="A6:A7"/>
    <mergeCell ref="B6:B7"/>
    <mergeCell ref="C6:C7"/>
    <mergeCell ref="D6:D7"/>
    <mergeCell ref="E6:E7"/>
    <mergeCell ref="N6:N7"/>
    <mergeCell ref="O6:O7"/>
    <mergeCell ref="P6:P7"/>
    <mergeCell ref="F6:F7"/>
    <mergeCell ref="G6:I6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2023-02-13T06:01:27Z</cp:lastPrinted>
  <dcterms:created xsi:type="dcterms:W3CDTF">2011-01-31T03:54:55Z</dcterms:created>
  <dcterms:modified xsi:type="dcterms:W3CDTF">2023-02-17T05:05:46Z</dcterms:modified>
  <cp:category/>
  <cp:version/>
  <cp:contentType/>
  <cp:contentStatus/>
</cp:coreProperties>
</file>