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687" i="1"/>
  <c r="K686"/>
  <c r="K687" s="1"/>
  <c r="K676"/>
  <c r="I676"/>
  <c r="K658"/>
  <c r="I658"/>
  <c r="K646"/>
  <c r="J646"/>
  <c r="I646"/>
  <c r="I635"/>
  <c r="F635"/>
  <c r="J634"/>
  <c r="K634" s="1"/>
  <c r="J633"/>
  <c r="K633" s="1"/>
  <c r="J632"/>
  <c r="K632" s="1"/>
  <c r="J631"/>
  <c r="K631" s="1"/>
  <c r="J630"/>
  <c r="K630" s="1"/>
  <c r="J629"/>
  <c r="K629" s="1"/>
  <c r="J628"/>
  <c r="K628" s="1"/>
  <c r="J627"/>
  <c r="K627" s="1"/>
  <c r="J626"/>
  <c r="K626" s="1"/>
  <c r="J625"/>
  <c r="K625" s="1"/>
  <c r="J624"/>
  <c r="K624" s="1"/>
  <c r="J623"/>
  <c r="K623" s="1"/>
  <c r="J622"/>
  <c r="K622" s="1"/>
  <c r="J621"/>
  <c r="K621" s="1"/>
  <c r="J620"/>
  <c r="K620" s="1"/>
  <c r="J619"/>
  <c r="K619" s="1"/>
  <c r="J618"/>
  <c r="K618" s="1"/>
  <c r="J617"/>
  <c r="K617" s="1"/>
  <c r="J616"/>
  <c r="K616" s="1"/>
  <c r="J615"/>
  <c r="K615" s="1"/>
  <c r="J614"/>
  <c r="K614" s="1"/>
  <c r="J613"/>
  <c r="K613" s="1"/>
  <c r="J612"/>
  <c r="K612" s="1"/>
  <c r="J611"/>
  <c r="K611" s="1"/>
  <c r="J610"/>
  <c r="K610" s="1"/>
  <c r="J609"/>
  <c r="K609" s="1"/>
  <c r="J608"/>
  <c r="K608" s="1"/>
  <c r="J607"/>
  <c r="K607" s="1"/>
  <c r="J606"/>
  <c r="K606" s="1"/>
  <c r="J605"/>
  <c r="K605" s="1"/>
  <c r="J604"/>
  <c r="K604" s="1"/>
  <c r="J603"/>
  <c r="K603" s="1"/>
  <c r="J602"/>
  <c r="K602" s="1"/>
  <c r="J601"/>
  <c r="K601" s="1"/>
  <c r="J600"/>
  <c r="K600" s="1"/>
  <c r="J599"/>
  <c r="K599" s="1"/>
  <c r="J598"/>
  <c r="K598" s="1"/>
  <c r="J597"/>
  <c r="K597" s="1"/>
  <c r="J596"/>
  <c r="K596" s="1"/>
  <c r="J595"/>
  <c r="K595" s="1"/>
  <c r="J594"/>
  <c r="K594" s="1"/>
  <c r="J593"/>
  <c r="K593" s="1"/>
  <c r="J592"/>
  <c r="K592" s="1"/>
  <c r="J591"/>
  <c r="K591" s="1"/>
  <c r="J590"/>
  <c r="K590" s="1"/>
  <c r="J589"/>
  <c r="K589" s="1"/>
  <c r="J588"/>
  <c r="K588" s="1"/>
  <c r="J587"/>
  <c r="K587" s="1"/>
  <c r="J586"/>
  <c r="K586" s="1"/>
  <c r="J585"/>
  <c r="K585" s="1"/>
  <c r="J584"/>
  <c r="K584" s="1"/>
  <c r="J583"/>
  <c r="K583" s="1"/>
  <c r="J582"/>
  <c r="K582" s="1"/>
  <c r="J581"/>
  <c r="K581" s="1"/>
  <c r="J580"/>
  <c r="K580" s="1"/>
  <c r="J579"/>
  <c r="K579" s="1"/>
  <c r="J578"/>
  <c r="K578" s="1"/>
  <c r="J577"/>
  <c r="K577" s="1"/>
  <c r="J576"/>
  <c r="K576" s="1"/>
  <c r="J575"/>
  <c r="K575" s="1"/>
  <c r="J574"/>
  <c r="K574" s="1"/>
  <c r="J573"/>
  <c r="J635" s="1"/>
  <c r="I571"/>
  <c r="F571"/>
  <c r="J570"/>
  <c r="K570" s="1"/>
  <c r="J569"/>
  <c r="K569" s="1"/>
  <c r="J568"/>
  <c r="J571" s="1"/>
  <c r="I566"/>
  <c r="F566"/>
  <c r="J565"/>
  <c r="K565" s="1"/>
  <c r="J564"/>
  <c r="K564" s="1"/>
  <c r="J563"/>
  <c r="K563" s="1"/>
  <c r="J562"/>
  <c r="K562" s="1"/>
  <c r="J561"/>
  <c r="K561" s="1"/>
  <c r="J560"/>
  <c r="K560" s="1"/>
  <c r="J559"/>
  <c r="K559" s="1"/>
  <c r="J558"/>
  <c r="K558" s="1"/>
  <c r="J557"/>
  <c r="K557" s="1"/>
  <c r="J556"/>
  <c r="K556" s="1"/>
  <c r="J555"/>
  <c r="K555" s="1"/>
  <c r="J554"/>
  <c r="K554" s="1"/>
  <c r="J553"/>
  <c r="J566" s="1"/>
  <c r="K552"/>
  <c r="J551"/>
  <c r="I551"/>
  <c r="K551" s="1"/>
  <c r="F551"/>
  <c r="K550"/>
  <c r="K549"/>
  <c r="K548"/>
  <c r="K547"/>
  <c r="K546"/>
  <c r="F544"/>
  <c r="J541"/>
  <c r="I541"/>
  <c r="F541"/>
  <c r="K540"/>
  <c r="K541" s="1"/>
  <c r="J537"/>
  <c r="I537"/>
  <c r="F537"/>
  <c r="K536"/>
  <c r="K535"/>
  <c r="K534"/>
  <c r="K533"/>
  <c r="K532"/>
  <c r="K531"/>
  <c r="K530"/>
  <c r="K529"/>
  <c r="K537" s="1"/>
  <c r="J526"/>
  <c r="I526"/>
  <c r="F526"/>
  <c r="K525"/>
  <c r="K524"/>
  <c r="K523"/>
  <c r="K522"/>
  <c r="K521"/>
  <c r="K520"/>
  <c r="K526" s="1"/>
  <c r="J517"/>
  <c r="I517"/>
  <c r="F517"/>
  <c r="J510"/>
  <c r="I510"/>
  <c r="F510"/>
  <c r="K509"/>
  <c r="K508"/>
  <c r="K507"/>
  <c r="K506"/>
  <c r="K505"/>
  <c r="K504"/>
  <c r="K503"/>
  <c r="K502"/>
  <c r="K501"/>
  <c r="K500"/>
  <c r="K499"/>
  <c r="K498"/>
  <c r="K497"/>
  <c r="K496"/>
  <c r="K495"/>
  <c r="K510" s="1"/>
  <c r="J492"/>
  <c r="I492"/>
  <c r="F492"/>
  <c r="K491"/>
  <c r="K490"/>
  <c r="K489"/>
  <c r="K488"/>
  <c r="K487"/>
  <c r="K486"/>
  <c r="K485"/>
  <c r="K492" s="1"/>
  <c r="J482"/>
  <c r="I482"/>
  <c r="F482"/>
  <c r="K481"/>
  <c r="K480"/>
  <c r="K479"/>
  <c r="K478"/>
  <c r="K477"/>
  <c r="K476"/>
  <c r="K475"/>
  <c r="K474"/>
  <c r="K473"/>
  <c r="K472"/>
  <c r="K471"/>
  <c r="K482" s="1"/>
  <c r="K470"/>
  <c r="J467"/>
  <c r="I467"/>
  <c r="F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67" s="1"/>
  <c r="I441"/>
  <c r="I647" s="1"/>
  <c r="F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J109"/>
  <c r="K108"/>
  <c r="K107"/>
  <c r="K106"/>
  <c r="K105"/>
  <c r="K103"/>
  <c r="K100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J33"/>
  <c r="K32"/>
  <c r="K31"/>
  <c r="K30"/>
  <c r="K29"/>
  <c r="K28"/>
  <c r="K27"/>
  <c r="K26"/>
  <c r="K25"/>
  <c r="K24"/>
  <c r="K23"/>
  <c r="K22"/>
  <c r="K21"/>
  <c r="K20"/>
  <c r="K19"/>
  <c r="K18"/>
  <c r="K17"/>
  <c r="K16"/>
  <c r="J16"/>
  <c r="J441" s="1"/>
  <c r="J647" s="1"/>
  <c r="K15"/>
  <c r="K14"/>
  <c r="K13"/>
  <c r="K12"/>
  <c r="K11"/>
  <c r="K10"/>
  <c r="K9"/>
  <c r="K8"/>
  <c r="K7"/>
  <c r="K6"/>
  <c r="K5"/>
  <c r="K441" s="1"/>
  <c r="K553" l="1"/>
  <c r="K566" s="1"/>
  <c r="K647" s="1"/>
  <c r="K568"/>
  <c r="K571" s="1"/>
  <c r="K573"/>
  <c r="K635" s="1"/>
  <c r="F658"/>
</calcChain>
</file>

<file path=xl/sharedStrings.xml><?xml version="1.0" encoding="utf-8"?>
<sst xmlns="http://schemas.openxmlformats.org/spreadsheetml/2006/main" count="2357" uniqueCount="1650">
  <si>
    <t xml:space="preserve">   Реестр муниципального имущества городского поселения "Борзинское" по состоянию на 01.01.2020 г.</t>
  </si>
  <si>
    <t>ЖИЛИЩНЫЙ ФОНД</t>
  </si>
  <si>
    <t>Наименование</t>
  </si>
  <si>
    <t>Инвентарн.</t>
  </si>
  <si>
    <t>Дата выдачи</t>
  </si>
  <si>
    <t>Кадастровый</t>
  </si>
  <si>
    <t>Общая</t>
  </si>
  <si>
    <t>Год</t>
  </si>
  <si>
    <t xml:space="preserve">          Адрес</t>
  </si>
  <si>
    <t>Стоимость  на  01.01.2017 года,  рублей</t>
  </si>
  <si>
    <t>кадастровая стоимость</t>
  </si>
  <si>
    <t xml:space="preserve">дата регистрации права ГП "Борзинское" </t>
  </si>
  <si>
    <t>кадастровый №</t>
  </si>
  <si>
    <t>п/п</t>
  </si>
  <si>
    <t xml:space="preserve"> имущества</t>
  </si>
  <si>
    <t xml:space="preserve">     № (по тех.паспорту)</t>
  </si>
  <si>
    <t>тех.паспорта</t>
  </si>
  <si>
    <t>номер</t>
  </si>
  <si>
    <t>площадь, кв.м</t>
  </si>
  <si>
    <t>построики</t>
  </si>
  <si>
    <t>балансовая</t>
  </si>
  <si>
    <t>износ</t>
  </si>
  <si>
    <t>остаточная</t>
  </si>
  <si>
    <t>4-х кв.жилой дом</t>
  </si>
  <si>
    <t>2335/1/А/80</t>
  </si>
  <si>
    <t>ул.Горького,1</t>
  </si>
  <si>
    <t>нет данных</t>
  </si>
  <si>
    <t>6-ти кв. жилой дом</t>
  </si>
  <si>
    <t>2154/1/А/80</t>
  </si>
  <si>
    <t>ул.Горького,7</t>
  </si>
  <si>
    <t>2-х кв.жилой дом</t>
  </si>
  <si>
    <t>2257/1/А/80</t>
  </si>
  <si>
    <t>ул.Дзержинского,1б</t>
  </si>
  <si>
    <t>8-ми кв. жилой дом</t>
  </si>
  <si>
    <t>2204/1/А/80</t>
  </si>
  <si>
    <t>ул.Железнодорожная,3</t>
  </si>
  <si>
    <t>3038914.26</t>
  </si>
  <si>
    <t>75:04:160205:81</t>
  </si>
  <si>
    <t>5-ти кв. жилой дом</t>
  </si>
  <si>
    <t>2177/1/А/80</t>
  </si>
  <si>
    <t>ул.Железнодорожная,4</t>
  </si>
  <si>
    <t>2645610.98</t>
  </si>
  <si>
    <t>75:04:160205:149</t>
  </si>
  <si>
    <t>2298/1/А/80</t>
  </si>
  <si>
    <t>ул.Железнодорожная,5</t>
  </si>
  <si>
    <t>2639533.18</t>
  </si>
  <si>
    <t>75:04:160205:194</t>
  </si>
  <si>
    <t>2299/1/А/80</t>
  </si>
  <si>
    <t>ул.Железнодорожная,8</t>
  </si>
  <si>
    <t>2334/1/А/80</t>
  </si>
  <si>
    <t>ул.Железнодорожная,9</t>
  </si>
  <si>
    <t>ул.Железнодорожная,10</t>
  </si>
  <si>
    <t>3072955.10</t>
  </si>
  <si>
    <t>75:04:160205:198</t>
  </si>
  <si>
    <t>2300/1/А/80</t>
  </si>
  <si>
    <t>ул.Железнодорожная,12</t>
  </si>
  <si>
    <t>75:04:160205:77</t>
  </si>
  <si>
    <t>3-х кв. жилой дом</t>
  </si>
  <si>
    <t>2308/1/А/80</t>
  </si>
  <si>
    <t>до 40 г.</t>
  </si>
  <si>
    <t>ул.Железнодорожная,43</t>
  </si>
  <si>
    <t>75:04:160203:72</t>
  </si>
  <si>
    <t>2302/1/А/80</t>
  </si>
  <si>
    <t>ул.Железнодорожная,66</t>
  </si>
  <si>
    <t>75:04:160202:102</t>
  </si>
  <si>
    <t>2347/1/А/80</t>
  </si>
  <si>
    <t>ул.З.Космодемьянской,8</t>
  </si>
  <si>
    <t>75:04:160330:119</t>
  </si>
  <si>
    <t>2136/1/А/80</t>
  </si>
  <si>
    <t>ул.Коновалова,10</t>
  </si>
  <si>
    <t>75:04:160330:85</t>
  </si>
  <si>
    <t>2224/1/А/80</t>
  </si>
  <si>
    <t>ул.Лазо,15</t>
  </si>
  <si>
    <t>75:04:160205:101</t>
  </si>
  <si>
    <t>ул.Лазо,19</t>
  </si>
  <si>
    <t>75:04:160328:702</t>
  </si>
  <si>
    <t>7-ми кв. жилой дом</t>
  </si>
  <si>
    <t>2344/1/А/80</t>
  </si>
  <si>
    <t>ул.Лазо,45</t>
  </si>
  <si>
    <t>75:04:160203:76</t>
  </si>
  <si>
    <t>2313/1/А/80</t>
  </si>
  <si>
    <t>ул.Лазо,59</t>
  </si>
  <si>
    <t>75:04:160203:77</t>
  </si>
  <si>
    <t>2223/1/А/80</t>
  </si>
  <si>
    <t>ул.Лазо,61</t>
  </si>
  <si>
    <t>75:04:160202:56</t>
  </si>
  <si>
    <t>48-ми кв. жилой дом</t>
  </si>
  <si>
    <t>443/1/А/80</t>
  </si>
  <si>
    <t>ул.Лазо,63</t>
  </si>
  <si>
    <t>75:04:160317:477</t>
  </si>
  <si>
    <t>64-х кв. жилой дом</t>
  </si>
  <si>
    <t>2311/1/А/80</t>
  </si>
  <si>
    <t>ул.Лазо,92</t>
  </si>
  <si>
    <t>75:04:160306:120</t>
  </si>
  <si>
    <t>1873/1/А/80</t>
  </si>
  <si>
    <t>ул.Матросова,26а</t>
  </si>
  <si>
    <t>75:04:160329:83</t>
  </si>
  <si>
    <t>2264/1/А/80</t>
  </si>
  <si>
    <t>ул.Метелица,100</t>
  </si>
  <si>
    <t>75:04:160312:123</t>
  </si>
  <si>
    <t>2260/1/А/80</t>
  </si>
  <si>
    <t>ул.Победы,2</t>
  </si>
  <si>
    <t>75:04:160138:70</t>
  </si>
  <si>
    <t>2261/1/А/80</t>
  </si>
  <si>
    <t>ул.Победы,2а</t>
  </si>
  <si>
    <t>75:04:160138:114</t>
  </si>
  <si>
    <t>ул.Победы,4</t>
  </si>
  <si>
    <t>75:04:160138:73</t>
  </si>
  <si>
    <t>2342/1А/80</t>
  </si>
  <si>
    <t>ул.Победы,6</t>
  </si>
  <si>
    <t>75:04:160138:85</t>
  </si>
  <si>
    <t>ул.Торговая,10</t>
  </si>
  <si>
    <t>75:04:160339:175</t>
  </si>
  <si>
    <t>2253/1/А/80</t>
  </si>
  <si>
    <t>ул.Чапаева,30</t>
  </si>
  <si>
    <t>75:04:160105:192</t>
  </si>
  <si>
    <t>ул.Чапаева,32</t>
  </si>
  <si>
    <t>75:04:160107:110</t>
  </si>
  <si>
    <t>2272/1/А/80</t>
  </si>
  <si>
    <t>пер.Вагонный,3</t>
  </si>
  <si>
    <t>75:04:160204:64</t>
  </si>
  <si>
    <t>2121/1/А/80</t>
  </si>
  <si>
    <t>пер.Диспетчерский,2</t>
  </si>
  <si>
    <t>75:04:160202:55</t>
  </si>
  <si>
    <t>2271/1/А/80</t>
  </si>
  <si>
    <t>пер.Диспетчерский,3</t>
  </si>
  <si>
    <t>75:04:160202:72</t>
  </si>
  <si>
    <t>2427/1/А/80</t>
  </si>
  <si>
    <t>пер.Диспетчерский,6</t>
  </si>
  <si>
    <t>75:04:160202:69</t>
  </si>
  <si>
    <t>2346/1/А/80</t>
  </si>
  <si>
    <t>пер.Диспетчерский,7</t>
  </si>
  <si>
    <t>75:04:160202:53</t>
  </si>
  <si>
    <t>2263/1/А/80</t>
  </si>
  <si>
    <t>пер.Дальний,3</t>
  </si>
  <si>
    <t>75:04:160117:266</t>
  </si>
  <si>
    <t>2310/1/А/80</t>
  </si>
  <si>
    <t>пер.Зеленый,71</t>
  </si>
  <si>
    <t>75:04:160206:88</t>
  </si>
  <si>
    <t>пер.Линейный,11</t>
  </si>
  <si>
    <t>75:04:160312:112</t>
  </si>
  <si>
    <t>жилая квартира</t>
  </si>
  <si>
    <t>1957/1/А/80</t>
  </si>
  <si>
    <t>пер.Магистральный,1</t>
  </si>
  <si>
    <t>75:04:160101:1187</t>
  </si>
  <si>
    <t>2291/1/А/80</t>
  </si>
  <si>
    <t>пер.Транспортный,9</t>
  </si>
  <si>
    <t>75:04:160330:133</t>
  </si>
  <si>
    <t>2292/1/А/80</t>
  </si>
  <si>
    <t>пер.Транспортный,10</t>
  </si>
  <si>
    <t>75:04:160330:138</t>
  </si>
  <si>
    <t>2293/1/А/80</t>
  </si>
  <si>
    <t>пер.Транспортный,12</t>
  </si>
  <si>
    <t>75:04:160330:129</t>
  </si>
  <si>
    <t>1816/1/А/80</t>
  </si>
  <si>
    <t>пер.Транспортный,13</t>
  </si>
  <si>
    <t>75:04:160330:91</t>
  </si>
  <si>
    <t>ст.Зун-Торей,ул.Линейная, 3</t>
  </si>
  <si>
    <t>ст.Зун-Торей, ул.Заречная, 2</t>
  </si>
  <si>
    <t>ст.Зун-Торей,  ул.Заречная, 10</t>
  </si>
  <si>
    <t>75:04:160101:1832</t>
  </si>
  <si>
    <t>ст.Зун-Торей, ул. Заречная, 8</t>
  </si>
  <si>
    <t>ст.Зун-Торей, ул.Заречная, 4</t>
  </si>
  <si>
    <t>ст.Зун-Торей, ул.Линейная, 2</t>
  </si>
  <si>
    <t>16-ти кв.жилой дом</t>
  </si>
  <si>
    <t>ул.Ленина,3</t>
  </si>
  <si>
    <t>75:04:160328:96</t>
  </si>
  <si>
    <t>17-ти кв.жилой дом</t>
  </si>
  <si>
    <t>ул.Ленина,62</t>
  </si>
  <si>
    <t>75:04:160304:180</t>
  </si>
  <si>
    <t>ул.Победы,18</t>
  </si>
  <si>
    <t>75:04:160206:70</t>
  </si>
  <si>
    <t>ул.Победы,20</t>
  </si>
  <si>
    <t>75:04:160206:120</t>
  </si>
  <si>
    <t>70-ти кв.жилой дом</t>
  </si>
  <si>
    <t>ул.Лазо,18</t>
  </si>
  <si>
    <t>75:04:160328:75</t>
  </si>
  <si>
    <t>ул.Лазо,20</t>
  </si>
  <si>
    <t>75:04:160328:839</t>
  </si>
  <si>
    <t>ул.Лазо,22</t>
  </si>
  <si>
    <t>75:04:160328:85</t>
  </si>
  <si>
    <t>40-ка кв.жилой дом</t>
  </si>
  <si>
    <t>ул.Лазо,24</t>
  </si>
  <si>
    <t>75:04:160317:198</t>
  </si>
  <si>
    <t>54-х кв.жилой дом</t>
  </si>
  <si>
    <t>ул.Лазо,51</t>
  </si>
  <si>
    <t>75:04:160203:142</t>
  </si>
  <si>
    <t>123-ти кв.жилой дом</t>
  </si>
  <si>
    <t>ул.Лазо,55</t>
  </si>
  <si>
    <t>75:04:160317:478</t>
  </si>
  <si>
    <t>ул.Матросова,16</t>
  </si>
  <si>
    <t>75:04:160329:77</t>
  </si>
  <si>
    <t>ул.Матросова,20</t>
  </si>
  <si>
    <t>75:04:160329:92</t>
  </si>
  <si>
    <t>ул.Матросова,23</t>
  </si>
  <si>
    <t>75:04:160328:78</t>
  </si>
  <si>
    <t>12-ти кв.жилой дом</t>
  </si>
  <si>
    <t>ул.Ломоносова,2</t>
  </si>
  <si>
    <t>75:04:160335:72</t>
  </si>
  <si>
    <t>ул.Ломоносова,3</t>
  </si>
  <si>
    <t>75:04:160329:76</t>
  </si>
  <si>
    <t>11-ти кв.жилой дом</t>
  </si>
  <si>
    <t>ул.Ломоносова,4</t>
  </si>
  <si>
    <t>ул.Ломоносова,5</t>
  </si>
  <si>
    <t>75:04:160329:269</t>
  </si>
  <si>
    <t>ул.Ломоносова, 7</t>
  </si>
  <si>
    <t>75:04:160329:82</t>
  </si>
  <si>
    <t>ул.Чайковского,2</t>
  </si>
  <si>
    <t>75:04:160328:94</t>
  </si>
  <si>
    <t>ул.Чайковского,5</t>
  </si>
  <si>
    <t>75:04:160328:90</t>
  </si>
  <si>
    <t>ул.Чайковского,9</t>
  </si>
  <si>
    <t>75:04:160328:93</t>
  </si>
  <si>
    <t>ул.Чехова,1а</t>
  </si>
  <si>
    <t>ул.Чехова,5а</t>
  </si>
  <si>
    <t>75:04:160329:260</t>
  </si>
  <si>
    <t>ул.Чехова,5в</t>
  </si>
  <si>
    <t>75:04:160329:225</t>
  </si>
  <si>
    <t>ул.Чехова,7а</t>
  </si>
  <si>
    <t>75:04:160329:74</t>
  </si>
  <si>
    <t>31.09.1998</t>
  </si>
  <si>
    <t>ул.Чехова,7б</t>
  </si>
  <si>
    <t>75:04:160329:506</t>
  </si>
  <si>
    <t>69-ти кв.жилой дом</t>
  </si>
  <si>
    <t>ул.Б-Хмельницкого,1</t>
  </si>
  <si>
    <t>75:04:160317:213</t>
  </si>
  <si>
    <t>ул.Б-Хмельницкого,2</t>
  </si>
  <si>
    <t>75:04:160328:95</t>
  </si>
  <si>
    <t>56-ти кв.жилой дом</t>
  </si>
  <si>
    <t>ул.Б-Хмельницкого,4</t>
  </si>
  <si>
    <t>75:04:160328:88</t>
  </si>
  <si>
    <t>ул.Б-Хмельницкого,7</t>
  </si>
  <si>
    <t>75:04:160317:154</t>
  </si>
  <si>
    <t>68-ми кв.жилой дом</t>
  </si>
  <si>
    <t>ул.Савватеевская,4</t>
  </si>
  <si>
    <t>75:04:160317:620</t>
  </si>
  <si>
    <t>Жилая квартира</t>
  </si>
  <si>
    <t>г.Борзя ул.Парфенова,25 кв.2</t>
  </si>
  <si>
    <t>75:04:160331:396</t>
  </si>
  <si>
    <t xml:space="preserve">Жилой дом </t>
  </si>
  <si>
    <t>г.Борзя ул.Молодежная,23</t>
  </si>
  <si>
    <t>г.Борзя ул.З.Космодемьянской,  1 кв.3</t>
  </si>
  <si>
    <t>г.Борзя ул.Гурьева,10</t>
  </si>
  <si>
    <t>75:04:160334:171</t>
  </si>
  <si>
    <t>г.Борзя ул.Гурьева,1а кв.2</t>
  </si>
  <si>
    <t>75:04:160334:417</t>
  </si>
  <si>
    <t>г.Борзя ул.Лазо,5</t>
  </si>
  <si>
    <t>75:04:160205:83</t>
  </si>
  <si>
    <t>г.Борзя пер.Кузнечный,28</t>
  </si>
  <si>
    <t>г.Борзя ул.Свердлова,55 кв.2</t>
  </si>
  <si>
    <t>75:04:160114:223</t>
  </si>
  <si>
    <t>г.Борзя ул.Коновалова,12</t>
  </si>
  <si>
    <t>75:04:160330:93</t>
  </si>
  <si>
    <t>г.Борзя пер.Зеленый,47</t>
  </si>
  <si>
    <t>г.Борзя ул.Партизанская,119 кв.1</t>
  </si>
  <si>
    <t>75:04:160331:498</t>
  </si>
  <si>
    <t xml:space="preserve">5-ти кв.жилой дом </t>
  </si>
  <si>
    <t>г.Борзя, ул.Партизанская, 103</t>
  </si>
  <si>
    <t>75:04:160314:172</t>
  </si>
  <si>
    <t>В т.ч. кв.№  1</t>
  </si>
  <si>
    <t xml:space="preserve">         кв.№   2</t>
  </si>
  <si>
    <t xml:space="preserve">2-х кв.жилой дом </t>
  </si>
  <si>
    <t>г.Борзя, ул.Партизанская, 107</t>
  </si>
  <si>
    <t>75:04:160331:224</t>
  </si>
  <si>
    <t>75:04:160331:277</t>
  </si>
  <si>
    <t xml:space="preserve">          кв.№  2</t>
  </si>
  <si>
    <t>75:04:160331:276</t>
  </si>
  <si>
    <t xml:space="preserve">6-ти кв.жилой дом </t>
  </si>
  <si>
    <t>г.Борзя, ул.Партизанская, 101</t>
  </si>
  <si>
    <t>75:04:160320:241</t>
  </si>
  <si>
    <t xml:space="preserve">         кв. №  6</t>
  </si>
  <si>
    <t xml:space="preserve">4-х кв.жилой дом </t>
  </si>
  <si>
    <t>г.Борзя, ул.Партизанская, 94</t>
  </si>
  <si>
    <t>75:04:160321:90</t>
  </si>
  <si>
    <t>Жилой дом</t>
  </si>
  <si>
    <t>2157/1/А/80</t>
  </si>
  <si>
    <t>г.Борзя ул.Молодежная,2</t>
  </si>
  <si>
    <t>75:04:160331:261</t>
  </si>
  <si>
    <t>2159/1/А/80</t>
  </si>
  <si>
    <t>г.Борзя ул.Молодежная,4</t>
  </si>
  <si>
    <t>75:04:160338:367</t>
  </si>
  <si>
    <t>Жилой дом (МКД)</t>
  </si>
  <si>
    <t>2158/1/А/80</t>
  </si>
  <si>
    <t>г.Борзя ул.Молодежная,6</t>
  </si>
  <si>
    <t>75:04:160338:374</t>
  </si>
  <si>
    <t>г.Борзя ул. Промышленная 11</t>
  </si>
  <si>
    <t>75:04:160113:176</t>
  </si>
  <si>
    <t>18-ти квартирный жилой дом</t>
  </si>
  <si>
    <t>г.Борзя ул.Учанина 1</t>
  </si>
  <si>
    <t>75:04:160134:42</t>
  </si>
  <si>
    <t>3-х квартирный жилой дом</t>
  </si>
  <si>
    <t>Борзинский район, Зун-Торей ул.Линейная 1</t>
  </si>
  <si>
    <t>75:04:160349:641</t>
  </si>
  <si>
    <t>2-х квартирный жило дом</t>
  </si>
  <si>
    <t>г.Борзя ул.Лазо 113Б</t>
  </si>
  <si>
    <t>75:04:160301:96</t>
  </si>
  <si>
    <t>4-х квартирный жилой дом</t>
  </si>
  <si>
    <t>г.Борзя ул.Лазо 115В</t>
  </si>
  <si>
    <t>75:04:160301:95</t>
  </si>
  <si>
    <t>5-ти квартирный жилой дом</t>
  </si>
  <si>
    <t>г.Борзя  ул.Железнодорожная 47</t>
  </si>
  <si>
    <t>75:04:160205:192</t>
  </si>
  <si>
    <t>г.Борзя ул.Железнодорожная 52</t>
  </si>
  <si>
    <t>75:04:160205:151</t>
  </si>
  <si>
    <t>г.Борзя ул.Железнодорожная 56</t>
  </si>
  <si>
    <t>75:04:160203:132</t>
  </si>
  <si>
    <t>г.Борзя ул.Железнодорожная 57</t>
  </si>
  <si>
    <t>75:04:160203:133</t>
  </si>
  <si>
    <t>г.Борзя  пер. Диспетчерский  4</t>
  </si>
  <si>
    <t>75:04:160202:101</t>
  </si>
  <si>
    <t>г.Борзя пер. Путевой 1</t>
  </si>
  <si>
    <t>75:04:160138:119</t>
  </si>
  <si>
    <t>2-х квартирный жилой дом</t>
  </si>
  <si>
    <t>г.Борзя  пер.Путевой 5</t>
  </si>
  <si>
    <t>75:04:160138:101</t>
  </si>
  <si>
    <t>1 квартирный жилой дом</t>
  </si>
  <si>
    <t>г.Борзя пер. Путевой 7</t>
  </si>
  <si>
    <t>75:04:160138:104</t>
  </si>
  <si>
    <t>г.Борзя пер. Путевой 9</t>
  </si>
  <si>
    <t>75:04:160138:113</t>
  </si>
  <si>
    <t>г.Борзя пер. Путевой 11</t>
  </si>
  <si>
    <t>75:04:160138:105</t>
  </si>
  <si>
    <t>г.Борзя пер. Путевой 13</t>
  </si>
  <si>
    <t>75:04:160138:111</t>
  </si>
  <si>
    <t>г.Борзя пер.Зеленый 18</t>
  </si>
  <si>
    <t>75:04:160206:86</t>
  </si>
  <si>
    <t>г.Борзя ул.Учанина 2</t>
  </si>
  <si>
    <t>г.Борзя ул.Путейская 1</t>
  </si>
  <si>
    <t>75:04:160101:1131</t>
  </si>
  <si>
    <t>г.Борзя ул.Путейская 3</t>
  </si>
  <si>
    <t>75:04:160101:1133</t>
  </si>
  <si>
    <t>г.Борзя ул.Ломоносова 62</t>
  </si>
  <si>
    <t>75:04:160342:87</t>
  </si>
  <si>
    <t>8-ми квартирный жилой дом</t>
  </si>
  <si>
    <t>г.Борзя ул.Горького 2</t>
  </si>
  <si>
    <t>75:04:160116:80</t>
  </si>
  <si>
    <t>7-ми квартирный жилой дом</t>
  </si>
  <si>
    <t>г.Борзя ул.Рабочая 2</t>
  </si>
  <si>
    <t>75:04:160204:87</t>
  </si>
  <si>
    <t>г.Борзя ул.Комсомольская 16</t>
  </si>
  <si>
    <t>75:04:160305:66</t>
  </si>
  <si>
    <t>ст.Зун-Торей ул.Заречная, 6</t>
  </si>
  <si>
    <t>ст.Зун-Торей ул.Перронная 3</t>
  </si>
  <si>
    <t>75:04:160349:636</t>
  </si>
  <si>
    <t>ст.Зун-Торей ул.Перронная 4</t>
  </si>
  <si>
    <t>75:04:160349:619</t>
  </si>
  <si>
    <t>ст.Зун-Торей ул.Перронная 2</t>
  </si>
  <si>
    <t>75:04:160349:638</t>
  </si>
  <si>
    <t>ст.Зун-Торей ул. Молодежная 5</t>
  </si>
  <si>
    <t>75:04:160349:637</t>
  </si>
  <si>
    <t>ст.Зун-Торей ул.Перонная 5</t>
  </si>
  <si>
    <t>75:04:160349:611</t>
  </si>
  <si>
    <t>ст.Зун-Торей ул.Перонная 1</t>
  </si>
  <si>
    <t>ст.Зун-Торей ул. Молодежная 3</t>
  </si>
  <si>
    <t>75:04:160349:632</t>
  </si>
  <si>
    <t>ст.Зун-Торей ул.Перонная 6</t>
  </si>
  <si>
    <t>75:04:160349:643</t>
  </si>
  <si>
    <t>ст.Зун-Торей ул.Перонная б\н (факт 1Б)</t>
  </si>
  <si>
    <t>ст.Зун-Торей ул.Перонная 1А</t>
  </si>
  <si>
    <t>75:04:000000:413</t>
  </si>
  <si>
    <t>ст.Зун-Торей ул. Молодежная 7</t>
  </si>
  <si>
    <t>75:04:160338:385</t>
  </si>
  <si>
    <t>ст.Зун-Торей ул. Молодежная 2</t>
  </si>
  <si>
    <t>ст.Зун-Торей ул. Молодежная 1</t>
  </si>
  <si>
    <t>Борзинский район, ст.Дурбачи</t>
  </si>
  <si>
    <t>3-х комнатная квартира</t>
  </si>
  <si>
    <t>г.Борзя ул.Советская 80 кв.76</t>
  </si>
  <si>
    <t>2-х комнатная квартира</t>
  </si>
  <si>
    <t>г.Борзя ул.Матросова 81</t>
  </si>
  <si>
    <t>75:04:160326:260</t>
  </si>
  <si>
    <t>г.Борзя ул.Фадеева 28 кв.8</t>
  </si>
  <si>
    <t>г.Борзя ул.Чехова 30 кв.11</t>
  </si>
  <si>
    <t>г.Борзя ул.Ломоносова 63 кв.1</t>
  </si>
  <si>
    <t>75:04:160343:259</t>
  </si>
  <si>
    <t>г.Борзя ул.Лазо 14 кв.42</t>
  </si>
  <si>
    <t>75:04:160328:229</t>
  </si>
  <si>
    <t xml:space="preserve"> 16-ти квартирный жилой дом</t>
  </si>
  <si>
    <t>г.Борзя ул.Гурьева 1</t>
  </si>
  <si>
    <t>75:04:160334:550</t>
  </si>
  <si>
    <t>г.Борзя ул.Гурьева 7</t>
  </si>
  <si>
    <t>г.Борзя ул.Гурьева 10</t>
  </si>
  <si>
    <t>75:04:160334:129</t>
  </si>
  <si>
    <t xml:space="preserve"> 24-х квартирный жилой дом</t>
  </si>
  <si>
    <t>г.Борзя ул.Гурьева 13</t>
  </si>
  <si>
    <t>75:04:160334:157</t>
  </si>
  <si>
    <t>г.Борзя ул.Гурьева 17</t>
  </si>
  <si>
    <t>75:04:160334:178</t>
  </si>
  <si>
    <t xml:space="preserve"> 74-х квартирный жилой дом</t>
  </si>
  <si>
    <t>г.Борзя ул.К-Маркса 96</t>
  </si>
  <si>
    <t>75:04:160318:594</t>
  </si>
  <si>
    <t xml:space="preserve"> 2-х квартирный жилой дом</t>
  </si>
  <si>
    <t>г.Борзя ул.Пушкина 9</t>
  </si>
  <si>
    <t>75:04:160316:256</t>
  </si>
  <si>
    <t xml:space="preserve"> Жилой дом</t>
  </si>
  <si>
    <t>г.Борзя ул.Пушкина 11</t>
  </si>
  <si>
    <t>75:04:160316:263</t>
  </si>
  <si>
    <t xml:space="preserve"> 6-ти квартирный жилой дом</t>
  </si>
  <si>
    <t xml:space="preserve"> г.Борзя ул.Пушкина 22</t>
  </si>
  <si>
    <t>75:04:160316:257</t>
  </si>
  <si>
    <t xml:space="preserve"> 5-ти квартирный жилой дом</t>
  </si>
  <si>
    <t>г.Борзя ул.Пушкина 30</t>
  </si>
  <si>
    <t>75:04:160315:150</t>
  </si>
  <si>
    <t>г.Борзя ул.Пушкина 34</t>
  </si>
  <si>
    <t>75:04:160315:240</t>
  </si>
  <si>
    <t xml:space="preserve"> 3-х квартирный жилой дом</t>
  </si>
  <si>
    <t>г.Борзя ул.Пушкина 18</t>
  </si>
  <si>
    <t>75:04:160316:230</t>
  </si>
  <si>
    <t xml:space="preserve"> 4-х квартирный жилой дом</t>
  </si>
  <si>
    <t>г.Борзя ул.Лазо 74</t>
  </si>
  <si>
    <t>75:04:160316:255</t>
  </si>
  <si>
    <t>г.Борзя ул.Гурьева 25</t>
  </si>
  <si>
    <t>75:04:160337:237</t>
  </si>
  <si>
    <t>г.Борзя ул.Гурьева 27</t>
  </si>
  <si>
    <t>75:04:160332:341</t>
  </si>
  <si>
    <t>г.Борзя ул.Гурьева 29</t>
  </si>
  <si>
    <t>75:04:160334:369</t>
  </si>
  <si>
    <t>г.Борзя ул.Гурьева 31</t>
  </si>
  <si>
    <t>75:04:160337:239</t>
  </si>
  <si>
    <t>г.Борзя ул.Гурьева 33</t>
  </si>
  <si>
    <t>г.Борзя ул.Гурьева 47</t>
  </si>
  <si>
    <t>75:04:160332:157</t>
  </si>
  <si>
    <t>г.Борзя ул.Гурьева 49</t>
  </si>
  <si>
    <t>75:04:160332:142</t>
  </si>
  <si>
    <t>г.Борзя ул.Гурьева 51</t>
  </si>
  <si>
    <t>75:04:160332:155</t>
  </si>
  <si>
    <t>г.Борзя ул.80 квартал 11</t>
  </si>
  <si>
    <t>75:04:160337:193</t>
  </si>
  <si>
    <t>г.Борзя ул.80-й квартал 13</t>
  </si>
  <si>
    <t>г.Борзя ул.Советская 6а</t>
  </si>
  <si>
    <t>г.Борзя ул.Советская 6</t>
  </si>
  <si>
    <t>г.Борзя ул.Советская 25</t>
  </si>
  <si>
    <t>г.Борзя ул.Советская 28</t>
  </si>
  <si>
    <t>75:04:160318:131</t>
  </si>
  <si>
    <t>г.Борзя ул.Советская 41</t>
  </si>
  <si>
    <t>75:04:160315:247</t>
  </si>
  <si>
    <t xml:space="preserve"> 50-ти квартирный жилой дом</t>
  </si>
  <si>
    <t>г.Борзя ул.Советская 50</t>
  </si>
  <si>
    <t>75:04:160320:440</t>
  </si>
  <si>
    <t>г.Борзя ул.Советская 89</t>
  </si>
  <si>
    <t>г.Борзя пер. Профсоюзный 7</t>
  </si>
  <si>
    <t>г.Борзя пер.Профсоюзный 10</t>
  </si>
  <si>
    <t>75:04:160318:352</t>
  </si>
  <si>
    <t>г.Борзя пер.Профсоюзный 11</t>
  </si>
  <si>
    <t>75:04:160318:140</t>
  </si>
  <si>
    <t>г.Борзя пер.Профсоюзный 12</t>
  </si>
  <si>
    <t>75:04:160318:354</t>
  </si>
  <si>
    <t>г.Борзя ул.Смирнова 45</t>
  </si>
  <si>
    <t>75:04:160332:156</t>
  </si>
  <si>
    <t>г.Борзя ул.Смирнова 37</t>
  </si>
  <si>
    <t>г.Борзя ул.Смирнова 49</t>
  </si>
  <si>
    <t>г.Борзя пер. Стадионный 4</t>
  </si>
  <si>
    <t>г.Борзя пер.Стадионный 6</t>
  </si>
  <si>
    <t>г.Борзя  пер.Стадионный 8</t>
  </si>
  <si>
    <t>г.Борзя ул.Горького 6</t>
  </si>
  <si>
    <t>75:04:160116:68</t>
  </si>
  <si>
    <t>г.Борзя ул.Горького 10</t>
  </si>
  <si>
    <t>г.Борзя ул.Горького 27</t>
  </si>
  <si>
    <t>75:04:160116:113</t>
  </si>
  <si>
    <t>г.Борзя ул.Горького 66</t>
  </si>
  <si>
    <t>г.Борзя ул.Горького 86</t>
  </si>
  <si>
    <t>г.Борзя ул.Горького 37</t>
  </si>
  <si>
    <t>75:04:160116:111</t>
  </si>
  <si>
    <t>г.Борзя ул.К-Маркса 2а</t>
  </si>
  <si>
    <t>г.Борзя ул.К-Маркса 47</t>
  </si>
  <si>
    <t>75:04:160309:168</t>
  </si>
  <si>
    <t>г.Борзя ул.К-Маркса 80</t>
  </si>
  <si>
    <t>75:04:160315:235</t>
  </si>
  <si>
    <t>г.Борзя ул.К-Маркса 116</t>
  </si>
  <si>
    <t>75:04:160327:84</t>
  </si>
  <si>
    <t xml:space="preserve"> 61 квартирный жилой дом</t>
  </si>
  <si>
    <t>г.Борзя ул.К-Маркса 87</t>
  </si>
  <si>
    <t>75:04:160320:404</t>
  </si>
  <si>
    <t xml:space="preserve"> 84-х квартирный жилой дом</t>
  </si>
  <si>
    <t>г.Борзя ул.К-Маркса 98</t>
  </si>
  <si>
    <t>75:04:160318:552</t>
  </si>
  <si>
    <t>г.Борзя ул.К-Маркса 122</t>
  </si>
  <si>
    <t>г.Борзя ул.К-Маркса 167</t>
  </si>
  <si>
    <t>75:04:160332:137</t>
  </si>
  <si>
    <t>г.Борзя ул.К-Маркса 167-а</t>
  </si>
  <si>
    <t>75:04:160309:164</t>
  </si>
  <si>
    <t>г.Борзя ул.К-Маркса 171</t>
  </si>
  <si>
    <t>75:04:160337:251</t>
  </si>
  <si>
    <t>г.Борзя ул.Аксенова 19</t>
  </si>
  <si>
    <t>75:04:160333:69</t>
  </si>
  <si>
    <t>г.Борзя ул.Аксенова 17</t>
  </si>
  <si>
    <t>75:04:160333:92</t>
  </si>
  <si>
    <t xml:space="preserve"> 8-и квартирный жилой дом</t>
  </si>
  <si>
    <t>г.Борзя пер.Переездный 4</t>
  </si>
  <si>
    <t>г.Борзя пер.Переездный 6-а</t>
  </si>
  <si>
    <t>75:04:160136:141</t>
  </si>
  <si>
    <t xml:space="preserve"> 16-и квартирный жилой дом</t>
  </si>
  <si>
    <t>г.Борзя пер.Переездный 1</t>
  </si>
  <si>
    <t>75:04:160136:139</t>
  </si>
  <si>
    <t xml:space="preserve">г.Борзя пер.Переездный 2 </t>
  </si>
  <si>
    <t>75:04:160137:57</t>
  </si>
  <si>
    <t>г.Борзя пер.Путевой 12</t>
  </si>
  <si>
    <t>75:04:160138:106</t>
  </si>
  <si>
    <t>г.Борзя пер.Пионерский 20</t>
  </si>
  <si>
    <t>75:04:160314:117</t>
  </si>
  <si>
    <t>г.Борзя пер.Пионерский 34</t>
  </si>
  <si>
    <t>75:04:160314:179</t>
  </si>
  <si>
    <t>г.Борзя ул.Гастелло 17</t>
  </si>
  <si>
    <t>г.Борзя ул.Партизанская 102</t>
  </si>
  <si>
    <t>75:04:160314:170</t>
  </si>
  <si>
    <t>г.Борзя ул.Партизанская 110</t>
  </si>
  <si>
    <t>75:04:160331:425</t>
  </si>
  <si>
    <t>г.Борзя ул.Партизанская 112</t>
  </si>
  <si>
    <t>75:04:160314:171</t>
  </si>
  <si>
    <t xml:space="preserve"> 56-и квартирный жилой дом</t>
  </si>
  <si>
    <t>г.Борзя ул.Ленина 7</t>
  </si>
  <si>
    <t>75:04:160328:74</t>
  </si>
  <si>
    <t>г.Борзя ул.Ленина 20</t>
  </si>
  <si>
    <t>г.Борзя ул.Ленина 38</t>
  </si>
  <si>
    <t>75:04:160315:151</t>
  </si>
  <si>
    <t>г.Борзя ул.Ленина 61</t>
  </si>
  <si>
    <t>г.Борзя пер.Октябрьский 23</t>
  </si>
  <si>
    <t>75:04:160304:167</t>
  </si>
  <si>
    <t>г.Борзя ул.П.Осипенко 84</t>
  </si>
  <si>
    <t>г.Борзя ул.Автомобильная 7</t>
  </si>
  <si>
    <t>484254,36; 489872,16</t>
  </si>
  <si>
    <t>75:04:160325:158; 75:04:160325:159</t>
  </si>
  <si>
    <t>г.Борзя ул.Автомобильная 18</t>
  </si>
  <si>
    <t>75:04:160325:168</t>
  </si>
  <si>
    <t>г.Борзя ул.Аэропорт 4</t>
  </si>
  <si>
    <t>75:04:160124:24</t>
  </si>
  <si>
    <t>г.Борзя ул.Соловьевская 1-В</t>
  </si>
  <si>
    <t>г.Борзя ул.Соловьевская 3</t>
  </si>
  <si>
    <t>г.Борзя ул.Соловьевская 3-а</t>
  </si>
  <si>
    <t>г.Борзя ул.Соловьевская 6</t>
  </si>
  <si>
    <t>г.Борзя ул.Фрунзе 33</t>
  </si>
  <si>
    <t>75:04:160323:179</t>
  </si>
  <si>
    <t>г.Борзя ул.Чехова 44</t>
  </si>
  <si>
    <t>г.Борзя ул.Метелицы 3</t>
  </si>
  <si>
    <t>г.Борзя ул.Метелицы 5</t>
  </si>
  <si>
    <t>75:04:160306:164</t>
  </si>
  <si>
    <t>г.Борзя ул.Метелицы 7</t>
  </si>
  <si>
    <t>75:04:160307:194</t>
  </si>
  <si>
    <t>г.Борзя ул.Метелицы 6</t>
  </si>
  <si>
    <t>75:04:160316:260</t>
  </si>
  <si>
    <t>г.Борзя ул.Метелицы 8</t>
  </si>
  <si>
    <t>г.Борзя ул.Метелицы 9</t>
  </si>
  <si>
    <t>75:04:160316:252</t>
  </si>
  <si>
    <t>г.Борзя ул.Метелицы 11</t>
  </si>
  <si>
    <t>75:04:160307:195</t>
  </si>
  <si>
    <t>г.Борзя ул.Метелицы 15</t>
  </si>
  <si>
    <t>75:04:160307:172</t>
  </si>
  <si>
    <t>г.Борзя ул.Метелицы 17</t>
  </si>
  <si>
    <t>75:04:160307:174</t>
  </si>
  <si>
    <t>г.Борзя ул.Метелицы 22</t>
  </si>
  <si>
    <t>г.Борзя ул.Метелицы 23</t>
  </si>
  <si>
    <t>75:04:160307:132</t>
  </si>
  <si>
    <t>г.Борзя ул.Метеллицы 32</t>
  </si>
  <si>
    <t>75:04:160315:236</t>
  </si>
  <si>
    <t>г.Борзя ул.Метелицы 42</t>
  </si>
  <si>
    <t>75:04:160315:172</t>
  </si>
  <si>
    <t>г.Борзя ул.8-го Марта 15</t>
  </si>
  <si>
    <t>г.Борзя ул.Матросова 21</t>
  </si>
  <si>
    <t>75:04:160331:322</t>
  </si>
  <si>
    <t>г.Борзя ул.Матросова 99</t>
  </si>
  <si>
    <t>75:04:160326:213</t>
  </si>
  <si>
    <t>г.Борзя ул.Якимова 20</t>
  </si>
  <si>
    <t>г.Борзя ул.Якимова 25</t>
  </si>
  <si>
    <t>75:04:160309:173</t>
  </si>
  <si>
    <t>г.Борзя ул.Декабристов 13</t>
  </si>
  <si>
    <t>75:04:160319:113</t>
  </si>
  <si>
    <t>г.Борзя ул.Декабристов 33</t>
  </si>
  <si>
    <t>75:04:160322:203</t>
  </si>
  <si>
    <t>г.Борзя ул.Ведерникова 1</t>
  </si>
  <si>
    <t>г.Борзя ул.Ведерникова 3</t>
  </si>
  <si>
    <t>75:04:160307:138</t>
  </si>
  <si>
    <t>г.Борзя ул.Ведерникова 7</t>
  </si>
  <si>
    <t>75:04:160307:346</t>
  </si>
  <si>
    <t>г.Борзя ул.Ведерникова 5</t>
  </si>
  <si>
    <t>г.Борзя ул.Ведерникова 12</t>
  </si>
  <si>
    <t>75:04:160307:125</t>
  </si>
  <si>
    <t>г.Борзя ул.Ведерникова 37</t>
  </si>
  <si>
    <t>75:04:160308:88</t>
  </si>
  <si>
    <t>г.Борзя ул.Ведерникова 43</t>
  </si>
  <si>
    <t>г.Борзя ул.Ведерникова 43а</t>
  </si>
  <si>
    <t>75:04:160308:130</t>
  </si>
  <si>
    <t>Жилой дом 18 квартир</t>
  </si>
  <si>
    <t>г.Борзя ул.Шамсутдинова 1</t>
  </si>
  <si>
    <t>г.Борзя ул.Журавлева 49</t>
  </si>
  <si>
    <t>75:04:160303:100</t>
  </si>
  <si>
    <t>г.Борзя ул.Журавлева 51</t>
  </si>
  <si>
    <t>75:04:160303:104</t>
  </si>
  <si>
    <t>г.Борзя ул.Журавлева 53</t>
  </si>
  <si>
    <t>г.Борзя ул.Журавлева  54</t>
  </si>
  <si>
    <t>г.Борзя ул.Журавлева 57</t>
  </si>
  <si>
    <t>г.Борзя ул.Димова 5</t>
  </si>
  <si>
    <t>75:04:160334:131</t>
  </si>
  <si>
    <t>г.Борзя ул.Димова 39</t>
  </si>
  <si>
    <t>75:04:160332:342</t>
  </si>
  <si>
    <t>г.Борзя ул.Димова 41</t>
  </si>
  <si>
    <t>75:04:160332:343</t>
  </si>
  <si>
    <t>г.Борзя ул.Б.Хмельницкого 14</t>
  </si>
  <si>
    <t>75:04:160327:85</t>
  </si>
  <si>
    <t>г.Борзя ул.Б.Хмельницкого 43</t>
  </si>
  <si>
    <t>75:04:160318:143</t>
  </si>
  <si>
    <t>г.Борзя ул.Б.Хмельницкого 56</t>
  </si>
  <si>
    <t>г.Борзя ул.Б.Хмельницкого 69</t>
  </si>
  <si>
    <t>75:04:160319:150</t>
  </si>
  <si>
    <t>г.Борзя ул.Б.Хмельницого 110а</t>
  </si>
  <si>
    <t>75:04:160325:227</t>
  </si>
  <si>
    <t>г.Борзя ул.Б.Хмельницкого 139</t>
  </si>
  <si>
    <t>г.Борзя ул.Коновалова 2</t>
  </si>
  <si>
    <t>г.Борзя ул.Коновалова 22</t>
  </si>
  <si>
    <t>75:04:160332:139</t>
  </si>
  <si>
    <t>г.Борзя ул.Парфенова 16а</t>
  </si>
  <si>
    <t>75:04:160331:290</t>
  </si>
  <si>
    <t>г.Борзя ул.Парфенова 24</t>
  </si>
  <si>
    <t>75:04:160331:311</t>
  </si>
  <si>
    <t>г.Борзя ул.Парфенова 21а</t>
  </si>
  <si>
    <t>г.Борзя ул.Ломоносова 49а</t>
  </si>
  <si>
    <t>75:04:160343:241</t>
  </si>
  <si>
    <t>г.Борзя ул.Набережная 46</t>
  </si>
  <si>
    <t>75:04:160108:159</t>
  </si>
  <si>
    <t>г.Борзя ул.Чайковского 11</t>
  </si>
  <si>
    <t>75:04:160328:92</t>
  </si>
  <si>
    <t>г.Борзя ул.Чайковского 13</t>
  </si>
  <si>
    <t>75:04:160328:696</t>
  </si>
  <si>
    <t>г.Борзя ул.Рабочая 4</t>
  </si>
  <si>
    <t>75:04:160204:81</t>
  </si>
  <si>
    <t>г.Борзя ул.Рабочая  19</t>
  </si>
  <si>
    <t>75:04:160204:67</t>
  </si>
  <si>
    <t>г.Борзя ул.Рабочая 35</t>
  </si>
  <si>
    <t>75:04:160204:119</t>
  </si>
  <si>
    <t>г.Борзя ул.Рабочая 87</t>
  </si>
  <si>
    <t>75:04:160110:114</t>
  </si>
  <si>
    <t>г.Борзя ул.Рабочая 89</t>
  </si>
  <si>
    <t>75:04:160110:116</t>
  </si>
  <si>
    <t>г.Борзя ул.Савватеевская 93</t>
  </si>
  <si>
    <t>г.Борзя ул.Савватеевская 2</t>
  </si>
  <si>
    <t>75:04:160112:217</t>
  </si>
  <si>
    <t>г.Борзя ул.Савватеевская 3</t>
  </si>
  <si>
    <t>75:04:160322:146</t>
  </si>
  <si>
    <t>г.Борзя ул.Савватеевская 9</t>
  </si>
  <si>
    <t>75:04:160317:474</t>
  </si>
  <si>
    <t>г.Борзя ул.Савватеевская 11</t>
  </si>
  <si>
    <t>75:04:160317:475</t>
  </si>
  <si>
    <t>г.Борзя ул.Савватеевская 15</t>
  </si>
  <si>
    <t>75:04:160317:588</t>
  </si>
  <si>
    <t xml:space="preserve"> 78-й квартирный жилой дом</t>
  </si>
  <si>
    <t>г.Борзя ул.Савватеевская 53</t>
  </si>
  <si>
    <t>75:04:160101:1819</t>
  </si>
  <si>
    <t>г.Борзя ул.Промышленная 20</t>
  </si>
  <si>
    <t xml:space="preserve"> 75:04:160135:147</t>
  </si>
  <si>
    <t>г.Борзя ул.Промышленная 10</t>
  </si>
  <si>
    <t>75:04:160135:145</t>
  </si>
  <si>
    <t>г.Борзя ул.Промышленная 12</t>
  </si>
  <si>
    <t>75:04:160135:110</t>
  </si>
  <si>
    <t>г.Борзя ул.Промышленная 24</t>
  </si>
  <si>
    <t>75:04:160135:107</t>
  </si>
  <si>
    <t>г.Борзя ул.Промышленная 22</t>
  </si>
  <si>
    <t>г.Борзя ул.Гурьева 18</t>
  </si>
  <si>
    <t>г.Борзя ул.Восточная 1</t>
  </si>
  <si>
    <t>г.Борзя ул.Приаргунская 6</t>
  </si>
  <si>
    <t>г.Борзя ул.Парфенова 33</t>
  </si>
  <si>
    <t>г.Борзя ул.Ломоносова 61</t>
  </si>
  <si>
    <t>г.Борзя ул.Новая 19</t>
  </si>
  <si>
    <t>2048.30</t>
  </si>
  <si>
    <t>г.Борзя ул.Метелицы 30</t>
  </si>
  <si>
    <t>41035253.02</t>
  </si>
  <si>
    <t>75:04:160315:170</t>
  </si>
  <si>
    <t xml:space="preserve"> 70-и квартирный жилой дом</t>
  </si>
  <si>
    <t>2776.10</t>
  </si>
  <si>
    <t>г.Борзя ул.Нагорная 10</t>
  </si>
  <si>
    <t>39275732.77</t>
  </si>
  <si>
    <t>75:04:160117:267</t>
  </si>
  <si>
    <t xml:space="preserve"> 36-и квартирный жилой дом</t>
  </si>
  <si>
    <t>г.Борзя ул.Дзержинского 43</t>
  </si>
  <si>
    <t>75:04:160117:562</t>
  </si>
  <si>
    <t>г.Борзя ул.Победы 36</t>
  </si>
  <si>
    <t>2505.40</t>
  </si>
  <si>
    <t>г.Борзя ул.Победы 10а</t>
  </si>
  <si>
    <t>43231879.59</t>
  </si>
  <si>
    <t>75:04:160137:66</t>
  </si>
  <si>
    <t>119.50</t>
  </si>
  <si>
    <t>г.Борзя ул.Оранжерейная 7</t>
  </si>
  <si>
    <t>1719215.43</t>
  </si>
  <si>
    <t>75:04:160331:228</t>
  </si>
  <si>
    <t xml:space="preserve"> 68-и квартирный жилой дом</t>
  </si>
  <si>
    <t>г.Борзя ул.Б.Хмельницкого 6</t>
  </si>
  <si>
    <t>69438358.08</t>
  </si>
  <si>
    <t>75:04:160328:758</t>
  </si>
  <si>
    <t>121.60</t>
  </si>
  <si>
    <t>г.Борзя ул.Молодежная 24</t>
  </si>
  <si>
    <t>2307026.82</t>
  </si>
  <si>
    <t>75:04:160337:256</t>
  </si>
  <si>
    <t>г.Борзя ул.Молодежная 26</t>
  </si>
  <si>
    <t>79-и квартирный жилой дом</t>
  </si>
  <si>
    <t>г.Борзя ул.Савватеевская 80</t>
  </si>
  <si>
    <t>52288467.23</t>
  </si>
  <si>
    <t>75:04:160319:241</t>
  </si>
  <si>
    <t>743.80</t>
  </si>
  <si>
    <t>г.Борзя ул.Дзержинского 5</t>
  </si>
  <si>
    <t>13904790.59</t>
  </si>
  <si>
    <t>75:04:160112:137</t>
  </si>
  <si>
    <t>60.20</t>
  </si>
  <si>
    <t>г.Борзя ул.Метелица 110</t>
  </si>
  <si>
    <t>675445.20</t>
  </si>
  <si>
    <t>75:04:160312:97</t>
  </si>
  <si>
    <t>187.40</t>
  </si>
  <si>
    <t>г.Борзя ул.Новая 11</t>
  </si>
  <si>
    <t>3437060.30</t>
  </si>
  <si>
    <t>75:04:160338:361</t>
  </si>
  <si>
    <t>48.40</t>
  </si>
  <si>
    <t>г.Борзя ул.Автомобильная 5</t>
  </si>
  <si>
    <t>619950.76</t>
  </si>
  <si>
    <t>75:04:160325:165</t>
  </si>
  <si>
    <t>г.Борзя ул.Декабристов 70</t>
  </si>
  <si>
    <t>127.00</t>
  </si>
  <si>
    <t>г.Борзя ул.Декабристов  68</t>
  </si>
  <si>
    <t>1424131.01</t>
  </si>
  <si>
    <t>75:04:160322:130</t>
  </si>
  <si>
    <t>г.Борзя ул.Декабристов 66</t>
  </si>
  <si>
    <t>г.Борзя ул.Автомобильная 3</t>
  </si>
  <si>
    <t>177.30</t>
  </si>
  <si>
    <t>г.Борзя ул.Б.Хмельницкого 132</t>
  </si>
  <si>
    <t>2430761.72</t>
  </si>
  <si>
    <t>75:04:160324:313</t>
  </si>
  <si>
    <t>115.60</t>
  </si>
  <si>
    <t>г.Борзя ул.Б.Хмельницкого 134</t>
  </si>
  <si>
    <t>1584862.13</t>
  </si>
  <si>
    <t>75:04:160324:356</t>
  </si>
  <si>
    <t>106.90</t>
  </si>
  <si>
    <t>г.Борзя ул.Б.Хмельницкого 155</t>
  </si>
  <si>
    <t>1503402.05</t>
  </si>
  <si>
    <t>75:04:160323:186</t>
  </si>
  <si>
    <t>г.Борзя ул.Б.Хмельницкого 136</t>
  </si>
  <si>
    <t>25.60</t>
  </si>
  <si>
    <t>г.Борзя ул.Ведерникова 80</t>
  </si>
  <si>
    <t>288570.37</t>
  </si>
  <si>
    <t>75:04:160311:121</t>
  </si>
  <si>
    <t>г.Борзя ул.Б.Хмельницкого 111</t>
  </si>
  <si>
    <t>159/1/А/80</t>
  </si>
  <si>
    <t>89.10</t>
  </si>
  <si>
    <t>г.Борзя ул.Савватеевская 126</t>
  </si>
  <si>
    <t>999134.43</t>
  </si>
  <si>
    <t>75:04:160322:113</t>
  </si>
  <si>
    <t>г.Борзя ул.Декабристов 77</t>
  </si>
  <si>
    <t>г.Борзя ул.Б.Хмельницкого 159</t>
  </si>
  <si>
    <t>1294314.63</t>
  </si>
  <si>
    <t>75:04:160323:263</t>
  </si>
  <si>
    <t xml:space="preserve"> 90 квартирный жилой дом</t>
  </si>
  <si>
    <t>7178.00</t>
  </si>
  <si>
    <t>г.Борзя ул.Советская 30</t>
  </si>
  <si>
    <t>120761954.20</t>
  </si>
  <si>
    <t>75:04:160318:408</t>
  </si>
  <si>
    <t xml:space="preserve">г.Борзя ул.Свердлова 28 </t>
  </si>
  <si>
    <t>262.20</t>
  </si>
  <si>
    <t>г.Борзя ул.Метелица 19б</t>
  </si>
  <si>
    <t>4239404.30</t>
  </si>
  <si>
    <t>75:04:160307:176</t>
  </si>
  <si>
    <t>192.80</t>
  </si>
  <si>
    <t>г.Борзя ул.Дзержинского 38а</t>
  </si>
  <si>
    <t>3197291.09</t>
  </si>
  <si>
    <t>75:04:160117:468</t>
  </si>
  <si>
    <t>160.40</t>
  </si>
  <si>
    <t>г.Борзя ул.Кирова 62</t>
  </si>
  <si>
    <t>2076873.64</t>
  </si>
  <si>
    <t>75:04:160113:198</t>
  </si>
  <si>
    <t>1105.70</t>
  </si>
  <si>
    <t>г.Борзя ул.Кирова 63</t>
  </si>
  <si>
    <t>20380185.00</t>
  </si>
  <si>
    <t>75:04:160113:194</t>
  </si>
  <si>
    <t>292.70</t>
  </si>
  <si>
    <t>г.Борзя ул.Оранжерейная 4</t>
  </si>
  <si>
    <t>5497327.49</t>
  </si>
  <si>
    <t>75:04:160331:301</t>
  </si>
  <si>
    <t>г.Борзя пер.Переездный 4а</t>
  </si>
  <si>
    <t>г.Борзя ул.Савватеевская 33</t>
  </si>
  <si>
    <t>1854173.02</t>
  </si>
  <si>
    <t>75:04:160318:356</t>
  </si>
  <si>
    <t>г.Борзя ул.Гурьева 59</t>
  </si>
  <si>
    <t>1637211.01</t>
  </si>
  <si>
    <t>75:04:160331:298</t>
  </si>
  <si>
    <t>г.Борзя ул.Метелица 19</t>
  </si>
  <si>
    <t>г.Борзя пер.Переездный 11\3</t>
  </si>
  <si>
    <t>24.041993</t>
  </si>
  <si>
    <t>г.Борзя ул.Победы 19</t>
  </si>
  <si>
    <t>4831610.81</t>
  </si>
  <si>
    <t>75:04:160137:150</t>
  </si>
  <si>
    <t>1069.80</t>
  </si>
  <si>
    <t>г.Борзя ул.Ленина 12</t>
  </si>
  <si>
    <t>19410087.47</t>
  </si>
  <si>
    <t>75:04:160318:134</t>
  </si>
  <si>
    <t>953.10</t>
  </si>
  <si>
    <t>г.Борзя ул.Ленина 14</t>
  </si>
  <si>
    <t>17292722.35</t>
  </si>
  <si>
    <t>75:04:160318:129</t>
  </si>
  <si>
    <t>г.Борзя ул.Ленина 27</t>
  </si>
  <si>
    <t>11648833.97</t>
  </si>
  <si>
    <t>75:04:160317:155</t>
  </si>
  <si>
    <t>166.90</t>
  </si>
  <si>
    <t>г.Борзя ул.Оранжерейная 3</t>
  </si>
  <si>
    <t>3134622.34</t>
  </si>
  <si>
    <t>75:04:160331:300</t>
  </si>
  <si>
    <t>167.90</t>
  </si>
  <si>
    <t>г.Борзя ул.Оранжерейная 5</t>
  </si>
  <si>
    <t>2415533.65</t>
  </si>
  <si>
    <t>75:04:160331:302</t>
  </si>
  <si>
    <t>185.60</t>
  </si>
  <si>
    <t>г.Борзя ул.Неглинная1</t>
  </si>
  <si>
    <t>3083940.74</t>
  </si>
  <si>
    <t>75:04:160331:294</t>
  </si>
  <si>
    <t>г.Борзя пер.Спортивный 2</t>
  </si>
  <si>
    <t>г.Борзя ул.Смирнова.51</t>
  </si>
  <si>
    <t>16176090.34</t>
  </si>
  <si>
    <t>75:04:160332:143</t>
  </si>
  <si>
    <t>81.40</t>
  </si>
  <si>
    <t>г.Борзя ул.Промышленная 14</t>
  </si>
  <si>
    <t>1531024.92</t>
  </si>
  <si>
    <t>75:04:160135:146</t>
  </si>
  <si>
    <t>170.20</t>
  </si>
  <si>
    <t>г.Борзя ул.Промышленная 16</t>
  </si>
  <si>
    <t>2452171.82</t>
  </si>
  <si>
    <t>75:04:160135:119</t>
  </si>
  <si>
    <t>176.00</t>
  </si>
  <si>
    <t>г.Борзя ул.Промышленная 18</t>
  </si>
  <si>
    <t>2535735.84</t>
  </si>
  <si>
    <t>75:04:160135:153</t>
  </si>
  <si>
    <t>131.10</t>
  </si>
  <si>
    <t>1888835.05</t>
  </si>
  <si>
    <t>75:04:160135:147</t>
  </si>
  <si>
    <t>г.Борзя ул.Промышленная 22 а</t>
  </si>
  <si>
    <t>1684636.07</t>
  </si>
  <si>
    <t>75:04:160135:151</t>
  </si>
  <si>
    <t>г.Борзя ул.Промышленная 33</t>
  </si>
  <si>
    <t>г.Борзя ул.Промышленная 37</t>
  </si>
  <si>
    <t>18251963.73</t>
  </si>
  <si>
    <t>75:04:160117:563</t>
  </si>
  <si>
    <t xml:space="preserve"> 12-и квартирный жилой дом</t>
  </si>
  <si>
    <t>г.Борзя ул.Промышленная 39</t>
  </si>
  <si>
    <t>12700570.76</t>
  </si>
  <si>
    <t>75:04:160117:276</t>
  </si>
  <si>
    <t>12-и квартирный жилой дом</t>
  </si>
  <si>
    <t>г.Борзя ул.Промышленная 43</t>
  </si>
  <si>
    <t>12199759.61</t>
  </si>
  <si>
    <t>75:04:160117:280</t>
  </si>
  <si>
    <t>30-и квартирный жилой дом</t>
  </si>
  <si>
    <t>г.Борзя ул.Победы 34</t>
  </si>
  <si>
    <t>1335.90</t>
  </si>
  <si>
    <t>г.Борзя ул.Победы 38</t>
  </si>
  <si>
    <t>22189352.44</t>
  </si>
  <si>
    <t>75:04:160117:285</t>
  </si>
  <si>
    <t>г.Борзя ул.Победы 40</t>
  </si>
  <si>
    <t>8255189.88</t>
  </si>
  <si>
    <t>75:04:160117:282</t>
  </si>
  <si>
    <t>18-и квартирный жилой дом</t>
  </si>
  <si>
    <t>г.Борзя ул.Победы 44</t>
  </si>
  <si>
    <t>23018193.43</t>
  </si>
  <si>
    <t>75:04:160117:288</t>
  </si>
  <si>
    <t>г.Борзя ул.Дзержинского  34</t>
  </si>
  <si>
    <t>75:04:160117:271</t>
  </si>
  <si>
    <t>г.Борзя ул.Дзержинского 36</t>
  </si>
  <si>
    <t>75:04:160117:466</t>
  </si>
  <si>
    <t>36-и квартирный жилой дом</t>
  </si>
  <si>
    <t>1492.30</t>
  </si>
  <si>
    <t>г.Борзя ул.Дзержинского 40</t>
  </si>
  <si>
    <t>22974510.65</t>
  </si>
  <si>
    <t>75:04:160117:273</t>
  </si>
  <si>
    <t>г.Борзя ул.Дзержинского 43а</t>
  </si>
  <si>
    <t>75:04:160114:229</t>
  </si>
  <si>
    <t>г.Борзя ул.Дзержинского 45</t>
  </si>
  <si>
    <t>75:04:160114:246</t>
  </si>
  <si>
    <t>г.Борзя ул.Дзержинского 46</t>
  </si>
  <si>
    <t>75:04:160135:141</t>
  </si>
  <si>
    <t>40-ка квартирный жилой дом</t>
  </si>
  <si>
    <t>г.Борзя ул.Нагорная 10а</t>
  </si>
  <si>
    <t>75:04:160117:513</t>
  </si>
  <si>
    <t>78-и квартирный жилой дом</t>
  </si>
  <si>
    <t>г.Борзя ул.Нагорная 12</t>
  </si>
  <si>
    <t>75:04:160117:515</t>
  </si>
  <si>
    <t>г.Борзя Аэропорт  5</t>
  </si>
  <si>
    <t>75:04:160124:27</t>
  </si>
  <si>
    <t>г.Борзя ул.Первомайская 10б</t>
  </si>
  <si>
    <t>75:04:160342:165</t>
  </si>
  <si>
    <t>г.Борзя ул.Савватеевская 28</t>
  </si>
  <si>
    <t>75:04:160318:355</t>
  </si>
  <si>
    <t>г.Борзя ул.Гора Буха 4а</t>
  </si>
  <si>
    <t>г.Борзя ул.Семенихина 1б</t>
  </si>
  <si>
    <t>75:04:160409:78</t>
  </si>
  <si>
    <t>г.Борзя ул.Победы 9</t>
  </si>
  <si>
    <t>75:04:160138:116</t>
  </si>
  <si>
    <t xml:space="preserve"> 64-х квартирный жилой дом</t>
  </si>
  <si>
    <t>г.Борзя-2 дос.33</t>
  </si>
  <si>
    <t>80-и квартирный жилой дом</t>
  </si>
  <si>
    <t>г.Борзя-2 дос.35</t>
  </si>
  <si>
    <t>75:04:160122:73</t>
  </si>
  <si>
    <t>90 квартирный жилой дом</t>
  </si>
  <si>
    <t>г.Борзя-2 дос.38</t>
  </si>
  <si>
    <t>75:04:160123:35</t>
  </si>
  <si>
    <t>79 квартирный жилой дом</t>
  </si>
  <si>
    <t>г.Борзя-2 дос.40</t>
  </si>
  <si>
    <t>75:04:160123:34</t>
  </si>
  <si>
    <t>г.Борзя ул.Пушкина 10</t>
  </si>
  <si>
    <t>100 квартирный жилой дом</t>
  </si>
  <si>
    <t>г.Борзя ул.Лазо 14</t>
  </si>
  <si>
    <t>75:04:160328:759</t>
  </si>
  <si>
    <t>8-и квартирный жилой дом</t>
  </si>
  <si>
    <t>г.Борзя ул.Дзержинского 7</t>
  </si>
  <si>
    <t>75:04:160115:64</t>
  </si>
  <si>
    <t>г.Борзя ул.Дзержинского 38</t>
  </si>
  <si>
    <t>75:04:160117:467</t>
  </si>
  <si>
    <t>г.Борзя ул.Промышленная 11а</t>
  </si>
  <si>
    <t>75:04:160113:303</t>
  </si>
  <si>
    <t>г.Борзя ул.Промышленная 11б</t>
  </si>
  <si>
    <t>14-и квартирный жилой дом</t>
  </si>
  <si>
    <t>г.Борзя ул.Журавлева 2</t>
  </si>
  <si>
    <t>75:04:160307:133</t>
  </si>
  <si>
    <t>г.Борзя ул.Геологическая 3</t>
  </si>
  <si>
    <t>75:04:160340:288</t>
  </si>
  <si>
    <t>г.Борзя ул.Геологическая 5</t>
  </si>
  <si>
    <t>г.Борзя ул.Геологическая 4</t>
  </si>
  <si>
    <t>75:04:160340:300</t>
  </si>
  <si>
    <t>г.Борзя ул.Геологическая 13а</t>
  </si>
  <si>
    <t>75:04:160337:247</t>
  </si>
  <si>
    <t>г.Борзя ул.К.Маркса 199</t>
  </si>
  <si>
    <t>75:04:160307:181</t>
  </si>
  <si>
    <t>г.Борзя ул.Геологическая 13</t>
  </si>
  <si>
    <t>75:04:160337:191</t>
  </si>
  <si>
    <t>195 а</t>
  </si>
  <si>
    <t>г.Борзя ул.К.Маркса 197</t>
  </si>
  <si>
    <t>75:04:160318:363</t>
  </si>
  <si>
    <t>г.Борзя ул.Геологическая 11</t>
  </si>
  <si>
    <t>75:04:160337:195</t>
  </si>
  <si>
    <t>г.Борзя ул.К.Маркса 191</t>
  </si>
  <si>
    <t>75:04:160318:338</t>
  </si>
  <si>
    <t>г.Борзя ул.К.Маркса 181</t>
  </si>
  <si>
    <t>75:04:160318:346</t>
  </si>
  <si>
    <t>г.Борзя ул.К.Маркса 195</t>
  </si>
  <si>
    <t>75:04:160307:180</t>
  </si>
  <si>
    <t>г.Борзя ул.К.Маркса 183</t>
  </si>
  <si>
    <t>75:04:160337:253</t>
  </si>
  <si>
    <t>г.Борзя ул.К.Маркса 179</t>
  </si>
  <si>
    <t>г.Борзя ул.К,Маркса  189</t>
  </si>
  <si>
    <t>75:04:160308:138</t>
  </si>
  <si>
    <t>г.Борзя ул.К.Маркса 185</t>
  </si>
  <si>
    <t>75:04:160337:334</t>
  </si>
  <si>
    <t>г.Борзя ул.Фрунзе.10</t>
  </si>
  <si>
    <t>75:04:160331:285</t>
  </si>
  <si>
    <t>г.Борзя ул.Автомобильная 9</t>
  </si>
  <si>
    <t>75:04:160325:179</t>
  </si>
  <si>
    <t>г.Борзя ул.Нешкова.2</t>
  </si>
  <si>
    <t>Квартира</t>
  </si>
  <si>
    <t>575/1/А/80: 0038</t>
  </si>
  <si>
    <t>г.Борзя ул.Лазо 14 кв.38</t>
  </si>
  <si>
    <t>75:04:160328:826</t>
  </si>
  <si>
    <t>1600/1/А/80:0065</t>
  </si>
  <si>
    <t>г.Борзя ул.Савватеевская 80 кв.65</t>
  </si>
  <si>
    <t>75:04:160319:471</t>
  </si>
  <si>
    <t>1781/1/А/80</t>
  </si>
  <si>
    <t>г.Борзя ул.Промышленная 2</t>
  </si>
  <si>
    <t>75:04:160119:157</t>
  </si>
  <si>
    <t>г.Борзя ул.Промышленная 2а</t>
  </si>
  <si>
    <t>75:04:160117:279</t>
  </si>
  <si>
    <t>1780/1/А/80</t>
  </si>
  <si>
    <t>г.Борзя ул.Промышленная 4а</t>
  </si>
  <si>
    <t>75:04:160119:155</t>
  </si>
  <si>
    <t>г.Борзя ул.Промышленная 47</t>
  </si>
  <si>
    <t>75:04:160135:149</t>
  </si>
  <si>
    <t>1787/1/А/80</t>
  </si>
  <si>
    <t>г.Борзя ул.Промышленная 49</t>
  </si>
  <si>
    <t>1791/1/А/80</t>
  </si>
  <si>
    <t>г.Борзя ул.Промышленная 51</t>
  </si>
  <si>
    <t>1784/1/А/80</t>
  </si>
  <si>
    <t>г.Борзя ул.Промышленная 55</t>
  </si>
  <si>
    <t>75:04:160135:150</t>
  </si>
  <si>
    <t>1792/1/А/80</t>
  </si>
  <si>
    <t>г.Борзя ул.О.Кошевого 4</t>
  </si>
  <si>
    <t>75:04:160135:133</t>
  </si>
  <si>
    <t>1790/1/А80</t>
  </si>
  <si>
    <t>г.Борзя ул.О.Кошевого 8</t>
  </si>
  <si>
    <t>75:04:160135:148</t>
  </si>
  <si>
    <t>г.Борзя ул.О.Кошевого 10</t>
  </si>
  <si>
    <t>75:04:160135:134</t>
  </si>
  <si>
    <t>1783/1/А/80</t>
  </si>
  <si>
    <t>г.Борзя ул.О.Кошевого 12</t>
  </si>
  <si>
    <t>1796/1/А/80</t>
  </si>
  <si>
    <t>г,Борзя ул.Дзержинского 48</t>
  </si>
  <si>
    <t>75:04:160114:245</t>
  </si>
  <si>
    <t>г,Борзя ул.Дзержинского 50</t>
  </si>
  <si>
    <t>75:04:160114:239</t>
  </si>
  <si>
    <t>1785/1/А/80</t>
  </si>
  <si>
    <t>г,Борзя ул.Дзержинского 51</t>
  </si>
  <si>
    <t>75:04:160114:242</t>
  </si>
  <si>
    <t>1789/1/А/80</t>
  </si>
  <si>
    <t>г,Борзя ул.Дзержинского 53</t>
  </si>
  <si>
    <t>75:04:160114:244</t>
  </si>
  <si>
    <t xml:space="preserve"> 4-х Жилой дом</t>
  </si>
  <si>
    <t>г,Борзя ул.Дзержинского 55</t>
  </si>
  <si>
    <t>75:04:160114:241</t>
  </si>
  <si>
    <t>г,Борзя ул.Дзержинского 56</t>
  </si>
  <si>
    <t>75:04:160113:171</t>
  </si>
  <si>
    <t>1779/1/А/80</t>
  </si>
  <si>
    <t>г.Борзя ул.Победы 42 а (общежитие)</t>
  </si>
  <si>
    <t>75:04:160117:274</t>
  </si>
  <si>
    <t>г,Борзя ул.Дзержинского 59</t>
  </si>
  <si>
    <t>г.Борзя ул.Нагорная 10а кв. 27</t>
  </si>
  <si>
    <t>75:04:160117:58</t>
  </si>
  <si>
    <t>г.Борзя ул.Пушкина 5</t>
  </si>
  <si>
    <t>Итого</t>
  </si>
  <si>
    <t>КЭЧ Борзинского района</t>
  </si>
  <si>
    <t>Наименование имущества</t>
  </si>
  <si>
    <t>Инвентарн. №</t>
  </si>
  <si>
    <t>Дата выдачи тех. паспорта</t>
  </si>
  <si>
    <t>Кадастровый номер</t>
  </si>
  <si>
    <t>Общая площадь, кв.м</t>
  </si>
  <si>
    <t>Год постройки</t>
  </si>
  <si>
    <t>г.Борзя ул.Лазо 112</t>
  </si>
  <si>
    <t>75:04:160301:70</t>
  </si>
  <si>
    <t>12-ти квартирный хилой дом</t>
  </si>
  <si>
    <t>г.Борзя ул. Лазо 114 А</t>
  </si>
  <si>
    <t>75:04:160301:94</t>
  </si>
  <si>
    <t>г.Борзя  ул.Лазо 98 А</t>
  </si>
  <si>
    <t>75:04:160306:161</t>
  </si>
  <si>
    <t>48-ми квартирный жилой дом</t>
  </si>
  <si>
    <t xml:space="preserve">г.Борзя ул.Ленина 63 </t>
  </si>
  <si>
    <t>75:04:000000:229</t>
  </si>
  <si>
    <t>г.Борзя ул.П.Осипенко 49</t>
  </si>
  <si>
    <t>75:04:160113:170</t>
  </si>
  <si>
    <t>г.Борзя ул.П.Осипенко 51</t>
  </si>
  <si>
    <t>75:04:160113:197</t>
  </si>
  <si>
    <t>г.Борзя ул.П.Осипенко 53</t>
  </si>
  <si>
    <t>75:04:160113:177</t>
  </si>
  <si>
    <t>г.Борзя ул.П.Осипенко 55</t>
  </si>
  <si>
    <t>75:04:160113:172</t>
  </si>
  <si>
    <t>г.Борзя ул.П.Осипенко 57</t>
  </si>
  <si>
    <t>75:04:160113:166</t>
  </si>
  <si>
    <t>г.Борзя ул.П.Осипенко 59</t>
  </si>
  <si>
    <t>75:04:160113:173</t>
  </si>
  <si>
    <t>г.Борзя ул.П.Осипенко 61</t>
  </si>
  <si>
    <t>75:04:160113:174</t>
  </si>
  <si>
    <t>г.Борзя ул.П.Осипенко 62</t>
  </si>
  <si>
    <t>75:04:160105:150</t>
  </si>
  <si>
    <t>г.Борзя ул.П.Осипенко 63</t>
  </si>
  <si>
    <t>75:04:160113:169</t>
  </si>
  <si>
    <t>г.Борзя ул.П.Осипенко 64</t>
  </si>
  <si>
    <t>75:04:160105:142</t>
  </si>
  <si>
    <t>г.Борзя ул.П.Осипенко 65</t>
  </si>
  <si>
    <t>75:04:160113:167</t>
  </si>
  <si>
    <t>г.Борзя ул.П.Осипенко 66</t>
  </si>
  <si>
    <t>75:04:160105:135</t>
  </si>
  <si>
    <t>г.Борзя ул.П.Осипенко 67</t>
  </si>
  <si>
    <t>75:04:160113:196</t>
  </si>
  <si>
    <t>г.Борзя ул.П.Осипенко 68</t>
  </si>
  <si>
    <t>75:04:160105:163</t>
  </si>
  <si>
    <t>г.Борзя ул.П.Осипенко 69</t>
  </si>
  <si>
    <t>75:04:160113:195</t>
  </si>
  <si>
    <t>г.Борзя ул.П.Осипенко 71</t>
  </si>
  <si>
    <t>75:04:160113:168</t>
  </si>
  <si>
    <t>г.Борзя ул.П.Осипенко 73</t>
  </si>
  <si>
    <t>75:04:160113:199</t>
  </si>
  <si>
    <t>г.Борзя ул. Дзержинского 11</t>
  </si>
  <si>
    <t>75:04:160115:224</t>
  </si>
  <si>
    <t>8-ми квартиный жилой дом</t>
  </si>
  <si>
    <t xml:space="preserve">г.Борзя ул.Ленина 24 </t>
  </si>
  <si>
    <t>75:04:160318:130</t>
  </si>
  <si>
    <t>ЦРБ Борзинского района</t>
  </si>
  <si>
    <t xml:space="preserve"> Инвентарн. №</t>
  </si>
  <si>
    <t>на 2006</t>
  </si>
  <si>
    <t>г.Борзя ул. К-Маркса 1</t>
  </si>
  <si>
    <t>75:04:160303:110</t>
  </si>
  <si>
    <t>г.Борзя ул.Б-Хмельницкого д.6, кв.35</t>
  </si>
  <si>
    <t>23.01.2020 </t>
  </si>
  <si>
    <t>75:04:160328:202</t>
  </si>
  <si>
    <t>г.Борзя ул.Дзержинского д.7 кв.3</t>
  </si>
  <si>
    <t>75:04:160115:94</t>
  </si>
  <si>
    <t>г.Борзя ул.Гурьева д.7 кв.12</t>
  </si>
  <si>
    <t>г.Борзя ул.Гурьева д.8 кв.8</t>
  </si>
  <si>
    <t>75:04:160334:608</t>
  </si>
  <si>
    <t>г.Борзя ул.Якимова 24</t>
  </si>
  <si>
    <t>75:04:160309:144</t>
  </si>
  <si>
    <t>г.Борзя ул. Савватеевская 17</t>
  </si>
  <si>
    <t>75:04:160322:139</t>
  </si>
  <si>
    <t>г.Борзя Матросова д.24, кв.13</t>
  </si>
  <si>
    <t>г.Борзя ул. К-Маркса д.96 кв.53</t>
  </si>
  <si>
    <t>75:04:160318:532</t>
  </si>
  <si>
    <t xml:space="preserve">г.Борзя ул.Матросова д.20 кв.5 </t>
  </si>
  <si>
    <t>75:04:160329:181</t>
  </si>
  <si>
    <t>1-на комнатная квартира</t>
  </si>
  <si>
    <t>г.Борзя ул.Забайкальская д.4 кв.1</t>
  </si>
  <si>
    <t>75:04:160127:164</t>
  </si>
  <si>
    <t>г.Борзя ул.Ленина д.14 кв.8</t>
  </si>
  <si>
    <t>75:04:160318:281</t>
  </si>
  <si>
    <t>ПУ-32 г.Борзи</t>
  </si>
  <si>
    <t>г.Борзя ул.Победы 67</t>
  </si>
  <si>
    <t>г.Борзя ул. Ломоносова 15</t>
  </si>
  <si>
    <t>75:04:160333:68</t>
  </si>
  <si>
    <t>г.Борзя  ул.Гончарный 3</t>
  </si>
  <si>
    <t>г.Борзя ул.Гончарный 4</t>
  </si>
  <si>
    <t>75:04:160101:1445</t>
  </si>
  <si>
    <t>г.Борзя ул.Гончарный 5</t>
  </si>
  <si>
    <t>75:04:160104:93</t>
  </si>
  <si>
    <t>г.Борзя ул.Гончарный 1</t>
  </si>
  <si>
    <t>г.Борзя ул.Гончарный 2</t>
  </si>
  <si>
    <t>75:04:160104:91</t>
  </si>
  <si>
    <t>ФГУП "Забайкальскавтодор"</t>
  </si>
  <si>
    <t>1918/1/А/80</t>
  </si>
  <si>
    <t>г.Борзя,ул.Парфёнова,13</t>
  </si>
  <si>
    <t>75:04:160331:222</t>
  </si>
  <si>
    <t>1674/1/А/80</t>
  </si>
  <si>
    <t>г.Борзя,пер.Вагонный,17А</t>
  </si>
  <si>
    <t>75:04:160111:87</t>
  </si>
  <si>
    <t>8-ти кв.жилой дом</t>
  </si>
  <si>
    <t>1723/1/А/80</t>
  </si>
  <si>
    <t>г.Борзя,ул.Кирова,16</t>
  </si>
  <si>
    <t>75:04:160109:158</t>
  </si>
  <si>
    <t>1921/1/А/80</t>
  </si>
  <si>
    <t>ул.Красноармейский тупик,5</t>
  </si>
  <si>
    <t>ул.Красноармейский тупик,8</t>
  </si>
  <si>
    <t>ул.Красноармейский тупик,7</t>
  </si>
  <si>
    <t>1722/1/А/80</t>
  </si>
  <si>
    <t>г.Борзя,ул.Дорожная,4</t>
  </si>
  <si>
    <t>2103/1/А/80</t>
  </si>
  <si>
    <t>г.Борзя,ул.Коновалова,15</t>
  </si>
  <si>
    <t>75:04:160326:142</t>
  </si>
  <si>
    <t>2105/1/А/80</t>
  </si>
  <si>
    <t>г.Борзя,ул.Коновалова,19</t>
  </si>
  <si>
    <t>75:04:160326:133</t>
  </si>
  <si>
    <t>1892/1/А/80</t>
  </si>
  <si>
    <t>г.Борзя,ул.Коновалова,9а</t>
  </si>
  <si>
    <t>75:04:160326:127</t>
  </si>
  <si>
    <t>г.Борзя,ул.Карла Маркса,29</t>
  </si>
  <si>
    <t>1кв.жилой дом</t>
  </si>
  <si>
    <t>2104/1/А/80</t>
  </si>
  <si>
    <t>г.Борзя, ул.Коновалова,17</t>
  </si>
  <si>
    <t>75:04:160326:207</t>
  </si>
  <si>
    <t>1924/1/А/80</t>
  </si>
  <si>
    <t>г.Борзя, ул.Якимова,26а</t>
  </si>
  <si>
    <t>75:04:160309:174</t>
  </si>
  <si>
    <t>2106/1/А/80</t>
  </si>
  <si>
    <t>г.Борзя, Пионерский,64</t>
  </si>
  <si>
    <t>75:04:160313:98</t>
  </si>
  <si>
    <t>1964/1/А/80</t>
  </si>
  <si>
    <t>г.Борзя,Октябрьский,26</t>
  </si>
  <si>
    <t>75:04:160304:122</t>
  </si>
  <si>
    <t>Федеральная почтовая связь</t>
  </si>
  <si>
    <t>2422/1/А/80</t>
  </si>
  <si>
    <t>г.Борзя, Комсомольская,51</t>
  </si>
  <si>
    <t>75:04:160302:50</t>
  </si>
  <si>
    <t>г.Борзя, ул.Пушкина,7</t>
  </si>
  <si>
    <t>75:04:160316:127</t>
  </si>
  <si>
    <t>г.Борзя,ул.Свердлова,6</t>
  </si>
  <si>
    <t>75:04:160112:155</t>
  </si>
  <si>
    <t>2-хкв.жилой дом</t>
  </si>
  <si>
    <t>2425/1/А/80</t>
  </si>
  <si>
    <t>ОАО "Сибирь телеком"</t>
  </si>
  <si>
    <t>05_10012</t>
  </si>
  <si>
    <t>г.Борзя,Партизанская,85</t>
  </si>
  <si>
    <t>75:04:160325:174</t>
  </si>
  <si>
    <t>05_11011</t>
  </si>
  <si>
    <t>г.Борзя,Б.Хмельницкого127</t>
  </si>
  <si>
    <t>75:04:160322:122</t>
  </si>
  <si>
    <t>05_10009</t>
  </si>
  <si>
    <t>г.Борзя,Матросова,69а</t>
  </si>
  <si>
    <t>05_10014</t>
  </si>
  <si>
    <t>г.Борзя,Партизанская,83</t>
  </si>
  <si>
    <t>75:04:160325:119</t>
  </si>
  <si>
    <t>05_10016</t>
  </si>
  <si>
    <t>г.Борзя,Молодёжная,15</t>
  </si>
  <si>
    <t>75:04:160338:379</t>
  </si>
  <si>
    <t>05_10015</t>
  </si>
  <si>
    <t>г.Борзя,Б.Хмельницкого78</t>
  </si>
  <si>
    <t>75:04:160319:148</t>
  </si>
  <si>
    <t>ОАО "Нефтемаркет"</t>
  </si>
  <si>
    <t>г.Борзя, ул.Гурьева,1</t>
  </si>
  <si>
    <t>75:04:160334:124</t>
  </si>
  <si>
    <t>г.Борзя, ул.Ломоносова, 25, кв.№1</t>
  </si>
  <si>
    <t>75:04:160334:531</t>
  </si>
  <si>
    <t>г.Борзя, Смирнова, 6а, кв.№2</t>
  </si>
  <si>
    <t>г.Борзяя, ул. Смирнова, 2, кв.№1</t>
  </si>
  <si>
    <t>75:04:160334:246</t>
  </si>
  <si>
    <t>г.Борзяя, ул. Смирнова, 2, кв.№2</t>
  </si>
  <si>
    <t>г.Борзяя, ул. Смирнова, 2, кв.№3</t>
  </si>
  <si>
    <t>75:04:160334:245</t>
  </si>
  <si>
    <t>г.Борзяя, ул. Смирнова, 2, кв.№4</t>
  </si>
  <si>
    <t>г.Борзяя, ул. Смирнова, 6, кв.№2</t>
  </si>
  <si>
    <t>Муниципальный район "Борзинский район"</t>
  </si>
  <si>
    <t>16.07.2002г.</t>
  </si>
  <si>
    <t>1734/1/А/80:0029</t>
  </si>
  <si>
    <t>г.Борзя, ул.Нагорная, 12, кв.29</t>
  </si>
  <si>
    <t>75:04:160117:309</t>
  </si>
  <si>
    <t>Военвед</t>
  </si>
  <si>
    <t>г.Борзя, ул.Журавлева, 2а</t>
  </si>
  <si>
    <t>75:04:160307:242</t>
  </si>
  <si>
    <t>Жилая квартира № 17</t>
  </si>
  <si>
    <t>13.09.2005 г.</t>
  </si>
  <si>
    <t>1263/А:0017</t>
  </si>
  <si>
    <t>г.Борзя, ул.Промышленная, 11</t>
  </si>
  <si>
    <t>Жилая квартира № 15</t>
  </si>
  <si>
    <t>28.04.2004 г.</t>
  </si>
  <si>
    <t>486/1/А/80:0015</t>
  </si>
  <si>
    <t>г.Борзя, ул.Дзержинского, д.43а</t>
  </si>
  <si>
    <t>Жилая квартира № 7</t>
  </si>
  <si>
    <t>30.04.2008 г.</t>
  </si>
  <si>
    <t>1138/А:0007</t>
  </si>
  <si>
    <t>г.Борзя, ул.Нагорная, д.10</t>
  </si>
  <si>
    <t>Жилая квартира № 36</t>
  </si>
  <si>
    <t>22.05.2009 г.</t>
  </si>
  <si>
    <t>937/А:0036</t>
  </si>
  <si>
    <t>г.Борзя, ул.Ленина, д.7</t>
  </si>
  <si>
    <t>Жилая квартира № 32</t>
  </si>
  <si>
    <t>09.08.2006 г.</t>
  </si>
  <si>
    <t>847/А:0032</t>
  </si>
  <si>
    <t>г.Борзя, ул.Лазо д.63</t>
  </si>
  <si>
    <t>Квартира № 108а</t>
  </si>
  <si>
    <t>1902/А:0108а</t>
  </si>
  <si>
    <t>г.Борзя, ул.Савватеевская, д.82/108 а</t>
  </si>
  <si>
    <t>75:04:160319:231</t>
  </si>
  <si>
    <t>Квартира № 86</t>
  </si>
  <si>
    <t>1902/А:0086</t>
  </si>
  <si>
    <t>г.Борзя, ул.Савватеевская, д.82/86</t>
  </si>
  <si>
    <t>75:04:160319:197</t>
  </si>
  <si>
    <t>Квартира № 107</t>
  </si>
  <si>
    <t>1902/А:0107</t>
  </si>
  <si>
    <t>г.Борзя, ул.Савватеевская, д.82/107</t>
  </si>
  <si>
    <t>75:04:160319:225</t>
  </si>
  <si>
    <t>Квартира № 89</t>
  </si>
  <si>
    <t>1902/А:0089</t>
  </si>
  <si>
    <t>г.Борзя, ул.Савватеевская, д.82/89</t>
  </si>
  <si>
    <t>75:04:160319:198</t>
  </si>
  <si>
    <t>Квартира № 20</t>
  </si>
  <si>
    <t>1902/А:0020</t>
  </si>
  <si>
    <t>г.Борзя, ул.Савватеевская, д.82/20</t>
  </si>
  <si>
    <t>75:04:160319:216</t>
  </si>
  <si>
    <t>Квартира № 105</t>
  </si>
  <si>
    <t>1902/А:0105</t>
  </si>
  <si>
    <t>г.Борзя, ул.Савватеевская, д.82/105</t>
  </si>
  <si>
    <t>75:04:160319:237</t>
  </si>
  <si>
    <t>Квартира № 106</t>
  </si>
  <si>
    <t>1902/А:0106</t>
  </si>
  <si>
    <t>г.Борзя, ул.Савватеевская, д.82/106</t>
  </si>
  <si>
    <t>75:04:160319:439</t>
  </si>
  <si>
    <t>Квартира № 97</t>
  </si>
  <si>
    <t>1902/А:0097</t>
  </si>
  <si>
    <t>г.Борзя, ул.Савватеевская, д.82/97</t>
  </si>
  <si>
    <t>75:04:160319:436</t>
  </si>
  <si>
    <t>Квартира № 8</t>
  </si>
  <si>
    <t>1902/А:0008</t>
  </si>
  <si>
    <t>г.Борзя, ул.Савватеевская, д.82/8</t>
  </si>
  <si>
    <t>75:04:160319:220</t>
  </si>
  <si>
    <t>Квартира № 108</t>
  </si>
  <si>
    <t>1902/А:0108</t>
  </si>
  <si>
    <t xml:space="preserve">г.Борзя, ул.Савватеевская, д.82/108 </t>
  </si>
  <si>
    <t>75:04:160319:230</t>
  </si>
  <si>
    <t>Квартира № 17</t>
  </si>
  <si>
    <t>1902/А:0017</t>
  </si>
  <si>
    <t>г.Борзя, ул.Савватеевская, д.82/17</t>
  </si>
  <si>
    <t>75:04:160319:217</t>
  </si>
  <si>
    <t>Квартира № 104</t>
  </si>
  <si>
    <t>1902/А:0104</t>
  </si>
  <si>
    <t>г.Борзя, ул.Савватеевская, д.82/104</t>
  </si>
  <si>
    <t>75:04:160319:203</t>
  </si>
  <si>
    <t>Квартира № 95</t>
  </si>
  <si>
    <t>1902/А:0095</t>
  </si>
  <si>
    <t>г.Борзя, ул.Савватеевская, д.82/95</t>
  </si>
  <si>
    <t>75:04:160319:200</t>
  </si>
  <si>
    <t>Квартира № 62</t>
  </si>
  <si>
    <t>1902/А:0062</t>
  </si>
  <si>
    <t>г.Борзя, ул.Савватеевская, д.82/62</t>
  </si>
  <si>
    <t>75:04:160319:221</t>
  </si>
  <si>
    <t>г.Борзя, ул.Нагорная д.12/62</t>
  </si>
  <si>
    <t>б/стоимости</t>
  </si>
  <si>
    <t>75:04:160117:560</t>
  </si>
  <si>
    <t>Квартира № 40</t>
  </si>
  <si>
    <t>1140/1/А/80:0040</t>
  </si>
  <si>
    <t>г.Борзя, ул.Нагорная, 12, кв.40</t>
  </si>
  <si>
    <t>75:04:160117:541</t>
  </si>
  <si>
    <t>Квартира № 67</t>
  </si>
  <si>
    <t>1138/1/А/80:0067</t>
  </si>
  <si>
    <t>г.Борзя, ул.Нагорная, 10, кв.67</t>
  </si>
  <si>
    <t>75:04:160117:354</t>
  </si>
  <si>
    <t>Квартира № 3</t>
  </si>
  <si>
    <t>1138/1/А/80:0003</t>
  </si>
  <si>
    <t>г.Борзя, ул.Нагорная, 10, кв.3</t>
  </si>
  <si>
    <t>75:04:160117:326</t>
  </si>
  <si>
    <t>2-х комнатная квартира № 87</t>
  </si>
  <si>
    <t>1902/А:0087</t>
  </si>
  <si>
    <t>г.Борзя, ул.Савватеевская, 82/87</t>
  </si>
  <si>
    <t>75:04:160319:284</t>
  </si>
  <si>
    <t>2-х комнатная квартира № 7а</t>
  </si>
  <si>
    <t>1902/А:0007а</t>
  </si>
  <si>
    <t>г.Борзя, ул.Савватеевская, 82/7а</t>
  </si>
  <si>
    <t>75:04:160319:246</t>
  </si>
  <si>
    <t>2-х комнатная квартира № 42</t>
  </si>
  <si>
    <t>1902/А:0042</t>
  </si>
  <si>
    <t>г.Борзя, ул.Савватеевская, 82/42</t>
  </si>
  <si>
    <t>75:04:160319:303</t>
  </si>
  <si>
    <t>2-х комнатная квартира № 102</t>
  </si>
  <si>
    <t>1902/А:0102</t>
  </si>
  <si>
    <t>г.Борзя, ул.Савватеевская, 82/102</t>
  </si>
  <si>
    <t>75:04:160319:233</t>
  </si>
  <si>
    <t>2-х комнатная квартира№ 45</t>
  </si>
  <si>
    <t>1902/А:0045</t>
  </si>
  <si>
    <t>г.Борзя, ул.Савватеевская, 82/45</t>
  </si>
  <si>
    <t>75:04:160319:291</t>
  </si>
  <si>
    <t>2-х комнатная квартира № 48</t>
  </si>
  <si>
    <t>1902/А:0048</t>
  </si>
  <si>
    <t>г.Борзя, ул.Савватеевская, 82/48</t>
  </si>
  <si>
    <t>75:04:160319:301</t>
  </si>
  <si>
    <t>2-х комнатная квартира № 36</t>
  </si>
  <si>
    <t>1902/А:0036</t>
  </si>
  <si>
    <t>г.Борзя, ул.Савватеевская, 82/36</t>
  </si>
  <si>
    <t>75:04:160319:297</t>
  </si>
  <si>
    <t>2-х комнатная квартира № 51</t>
  </si>
  <si>
    <t>1902/А:0051</t>
  </si>
  <si>
    <t>г.Борзя, ул.Савватеевская, 82/51</t>
  </si>
  <si>
    <t>75:04:160319:293</t>
  </si>
  <si>
    <t>2-х комнатная квартира № 39</t>
  </si>
  <si>
    <t>1902/А:0039</t>
  </si>
  <si>
    <t>г.Борзя, ул.Савватеевская, 82/39</t>
  </si>
  <si>
    <t>75:04:160319:289</t>
  </si>
  <si>
    <t>2-х комнатная квартира № 84</t>
  </si>
  <si>
    <t>1902/А:0084</t>
  </si>
  <si>
    <t>г.Борзя, ул.Савватеевская, 82/84</t>
  </si>
  <si>
    <t>75:04:160319:280</t>
  </si>
  <si>
    <t>2-х комнатная квартира № 90</t>
  </si>
  <si>
    <t>1902/А:0090</t>
  </si>
  <si>
    <t>г.Борзя, ул.Савватеевская, 82/90</t>
  </si>
  <si>
    <t>75:04:160319:282</t>
  </si>
  <si>
    <t>2-х комнатная квартира № 44</t>
  </si>
  <si>
    <t>1902/А:0044</t>
  </si>
  <si>
    <t>г.Борзя, ул.Савватеевская, 82/44</t>
  </si>
  <si>
    <t>75:04:160319:176</t>
  </si>
  <si>
    <t>2-х комнатная квартира № 83</t>
  </si>
  <si>
    <t>1902/А:0083</t>
  </si>
  <si>
    <t>г.Борзя, ул.Савватеевская, 82/83</t>
  </si>
  <si>
    <t>75:04:160319:196</t>
  </si>
  <si>
    <t>2-х комнатная квартира № 47</t>
  </si>
  <si>
    <t>1902/А:0047</t>
  </si>
  <si>
    <t>г.Борзя, ул.Савватеевская, 82/47</t>
  </si>
  <si>
    <t>75:04:160319:177</t>
  </si>
  <si>
    <t>2-х комнатная квартира № 23</t>
  </si>
  <si>
    <t>1902/А:0023</t>
  </si>
  <si>
    <t>г.Борзя, ул.Савватеевская, 82/23</t>
  </si>
  <si>
    <t>75:04:160319:215</t>
  </si>
  <si>
    <t>2-х комнатная квартира № 58а</t>
  </si>
  <si>
    <t>1902/А:0058а</t>
  </si>
  <si>
    <t>г.Борзя, ул.Савватеевская, 82/58а</t>
  </si>
  <si>
    <t>75:04:160319:264</t>
  </si>
  <si>
    <t>2-х комнатная квартира № 61а</t>
  </si>
  <si>
    <t>1902/А:0061а</t>
  </si>
  <si>
    <t>г.Борзя, ул.Савватеевская, 82/61а</t>
  </si>
  <si>
    <t>75:04:160319:266</t>
  </si>
  <si>
    <t xml:space="preserve">2-х комнатная квартира № 35 </t>
  </si>
  <si>
    <t>1902/А:0035</t>
  </si>
  <si>
    <t>г.Борзя, ул.Савватеевская, 82/35</t>
  </si>
  <si>
    <t>75:04:160319:173</t>
  </si>
  <si>
    <t>2-х комнатная квартира № 64а</t>
  </si>
  <si>
    <t>1902/А:0064а</t>
  </si>
  <si>
    <t>г.Борзя, ул.Савватеевская, 82/64а</t>
  </si>
  <si>
    <t>75:04:160319:270</t>
  </si>
  <si>
    <t>2-х комнатная квартира № 76а</t>
  </si>
  <si>
    <t>1902/А:0076а</t>
  </si>
  <si>
    <t>г.Борзя, ул.Савватеевская, 82/76а</t>
  </si>
  <si>
    <t>75:04:160319:276</t>
  </si>
  <si>
    <t xml:space="preserve">2-х комнатная квартира № 79а  </t>
  </si>
  <si>
    <t>1902/А:0079а</t>
  </si>
  <si>
    <t>г.Борзя, ул.Савватеевская, 82/79а</t>
  </si>
  <si>
    <t>75:04:160319:278</t>
  </si>
  <si>
    <t>2-х комнатная квартира № 38</t>
  </si>
  <si>
    <t>1902/А:0038</t>
  </si>
  <si>
    <t>г.Борзя, ул.Савватеевская, 82/38</t>
  </si>
  <si>
    <t>75:04:160319:174</t>
  </si>
  <si>
    <t>2-х комнатная квартира № 32</t>
  </si>
  <si>
    <t>1902/А:0032</t>
  </si>
  <si>
    <t>г.Борзя, ул.Савватеевская, 82/32</t>
  </si>
  <si>
    <t>75:04:160319:172</t>
  </si>
  <si>
    <t>2-х комнатная квартира № 70а</t>
  </si>
  <si>
    <t>1902/А:0070а</t>
  </si>
  <si>
    <t>г.Борзя, ул.Савватеевская, 82/70а</t>
  </si>
  <si>
    <t>75:04:160319:272</t>
  </si>
  <si>
    <t>2-х комнатная квартира № 55а</t>
  </si>
  <si>
    <t>1902/А:0055а</t>
  </si>
  <si>
    <t>г.Борзя, ул.Савватеевская, 82/55а</t>
  </si>
  <si>
    <t>75:04:160319:262</t>
  </si>
  <si>
    <t>2-х комнатная квартира № 41</t>
  </si>
  <si>
    <t>1902/А:0041</t>
  </si>
  <si>
    <t>г.Борзя, ул.Савватеевская, 82/41</t>
  </si>
  <si>
    <t>75:04:160319:175</t>
  </si>
  <si>
    <t>2-х комнатная квартира № 29</t>
  </si>
  <si>
    <t>1902/А:0029</t>
  </si>
  <si>
    <t>г.Борзя, ул.Савватеевская, 82/29</t>
  </si>
  <si>
    <t>75:04:160319:171</t>
  </si>
  <si>
    <t>2-х комнатная квартира № 67а</t>
  </si>
  <si>
    <t>1902/А:0067а</t>
  </si>
  <si>
    <t>г.Борзя, ул.Савватеевская, 82/67а</t>
  </si>
  <si>
    <t>75:04:160319:268</t>
  </si>
  <si>
    <t>2-х комнатная квартира № 93</t>
  </si>
  <si>
    <t>1902/А:0093</t>
  </si>
  <si>
    <t>г.Борзя, ул.Савватеевская, 82/93</t>
  </si>
  <si>
    <t>75:04:160319:226</t>
  </si>
  <si>
    <t>2-х комнатная квартира № 96</t>
  </si>
  <si>
    <t>1902/А:0096</t>
  </si>
  <si>
    <t>г.Борзя, ул.Савватеевская, 82/96</t>
  </si>
  <si>
    <t>75:04:160319:227</t>
  </si>
  <si>
    <t>2-х комнатная квартира № 4а</t>
  </si>
  <si>
    <t>1902/А:004а</t>
  </si>
  <si>
    <t>г.Борзя, ул.Савватеевская, 82/4а</t>
  </si>
  <si>
    <t>75:04:160319:248</t>
  </si>
  <si>
    <t>2-х комнатная квартира № 10а</t>
  </si>
  <si>
    <t>1902/А:0010а</t>
  </si>
  <si>
    <t>г.Борзя, ул.Савватеевская, 82/10а</t>
  </si>
  <si>
    <t>75:04:160319:250</t>
  </si>
  <si>
    <t>2-х комнатная квартира № 16а</t>
  </si>
  <si>
    <t>1902/А:0016а</t>
  </si>
  <si>
    <t>г.Борзя, ул.Савватеевская, 82/16а</t>
  </si>
  <si>
    <t>75:04:160319:252</t>
  </si>
  <si>
    <t>2-х комнатная квартира № 19а</t>
  </si>
  <si>
    <t>1902/А:0019а</t>
  </si>
  <si>
    <t>г.Борзя, ул.Савватеевская, 82/19а</t>
  </si>
  <si>
    <t>75:04:160319:256</t>
  </si>
  <si>
    <t>2-х комнатная квартира № 13а</t>
  </si>
  <si>
    <t>1902/А:0013а</t>
  </si>
  <si>
    <t>г.Борзя, ул.Савватеевская, 82/13а</t>
  </si>
  <si>
    <t>75:04:160319:254</t>
  </si>
  <si>
    <t>2-х комнатная квартира № 22а</t>
  </si>
  <si>
    <t>1902/А:0022а</t>
  </si>
  <si>
    <t>г.Борзя, ул.Савватеевская, 82/22а</t>
  </si>
  <si>
    <t>75:04:160319:258</t>
  </si>
  <si>
    <t>2-х комнатная квартира № 53</t>
  </si>
  <si>
    <t>1902/А:0053</t>
  </si>
  <si>
    <t>г.Борзя, ул.Савватеевская, 82/53</t>
  </si>
  <si>
    <t>75:04:160319:179</t>
  </si>
  <si>
    <t>2-х комнатная квартира № 73а</t>
  </si>
  <si>
    <t>1902/А:0073а</t>
  </si>
  <si>
    <t>г.Борзя, ул.Савватеевская, 82/73а</t>
  </si>
  <si>
    <t>75:04:160319:274</t>
  </si>
  <si>
    <t>2-х комнатная квартира № 30</t>
  </si>
  <si>
    <t>1902/А:0030</t>
  </si>
  <si>
    <t>г.Борзя, ул.Савватеевская, 82/30</t>
  </si>
  <si>
    <t>75:04:160319:299</t>
  </si>
  <si>
    <t xml:space="preserve">2-х комнатная квартира № 54 </t>
  </si>
  <si>
    <t>1902/А:0054</t>
  </si>
  <si>
    <t>г.Борзя, ул.Савватеевская, 82/54</t>
  </si>
  <si>
    <t>75:04:160319:304</t>
  </si>
  <si>
    <t>2-х комнатная квартира № 33</t>
  </si>
  <si>
    <t>1902/А:0033</t>
  </si>
  <si>
    <t>г.Борзя, ул.Савватеевская, 82/33</t>
  </si>
  <si>
    <t>75:04:160319:295</t>
  </si>
  <si>
    <t>2-х комнатная квартира № 50</t>
  </si>
  <si>
    <t>1902/А:0050</t>
  </si>
  <si>
    <t>г.Борзя, ул.Савватеевская, 82/50</t>
  </si>
  <si>
    <t>75:04:160319:178</t>
  </si>
  <si>
    <t>2-х комнатная квартира № 99</t>
  </si>
  <si>
    <t>1902/А:0099</t>
  </si>
  <si>
    <t>г.Борзя, ул.Савватеевская, 82/99</t>
  </si>
  <si>
    <t>75:04:160319:232</t>
  </si>
  <si>
    <t>3-х комнатная квартира № 12</t>
  </si>
  <si>
    <t>1902/А:0012</t>
  </si>
  <si>
    <t>г.Борзя, ул.Савватеевская, 82/12</t>
  </si>
  <si>
    <t>75:04:160319:418</t>
  </si>
  <si>
    <t>3-х комнатная квартира № 9</t>
  </si>
  <si>
    <t>1902/А:0009</t>
  </si>
  <si>
    <t>г.Борзя, ул.Савватеевская, 82/9</t>
  </si>
  <si>
    <t>75:04:160319:417</t>
  </si>
  <si>
    <t>3-х комнатная квартира № 6</t>
  </si>
  <si>
    <t>1902/А:0006</t>
  </si>
  <si>
    <t>г.Борзя, ул.Савватеевская, 82/6</t>
  </si>
  <si>
    <t>75:04:160319:416</t>
  </si>
  <si>
    <t>3-х комнатная квартира № 91</t>
  </si>
  <si>
    <t>1902/А:0091</t>
  </si>
  <si>
    <t>г.Борзя, ул.Савватеевская, 82/91</t>
  </si>
  <si>
    <t>75:04:160319:434</t>
  </si>
  <si>
    <t>3-х комнатная квартира № 24</t>
  </si>
  <si>
    <t>1902/А:0024</t>
  </si>
  <si>
    <t>г.Борзя, ул.Савватеевская, 82/24</t>
  </si>
  <si>
    <t>75:04:160319:427</t>
  </si>
  <si>
    <t>3-х комнатная квартира № 94</t>
  </si>
  <si>
    <t>1902/А:0094</t>
  </si>
  <si>
    <t>г.Борзя, ул.Савватеевская, 82/94</t>
  </si>
  <si>
    <t>75:04:160319:435</t>
  </si>
  <si>
    <t>2-х комнатная квартира № 80</t>
  </si>
  <si>
    <t>1902/А:0080</t>
  </si>
  <si>
    <t>г.Борзя, ул.Савватеевская, 82/80</t>
  </si>
  <si>
    <t>75:04:160319:424</t>
  </si>
  <si>
    <t>3-х комнатная квартира № 88</t>
  </si>
  <si>
    <t>1902/А:0088</t>
  </si>
  <si>
    <t>г.Борзя, ул.Савватеевская, 82/88</t>
  </si>
  <si>
    <t>75:04:160319:433</t>
  </si>
  <si>
    <t>2-х комнатная квартира № 68</t>
  </si>
  <si>
    <t>1902/А:0068</t>
  </si>
  <si>
    <t>г.Борзя, ул.Савватеевская, 82/68</t>
  </si>
  <si>
    <t>75:04:160319:423</t>
  </si>
  <si>
    <t>2-х комнатная квартира № 56</t>
  </si>
  <si>
    <t>1902/А:0056</t>
  </si>
  <si>
    <t>г.Борзя, ул.Савватеевская, 82/56</t>
  </si>
  <si>
    <t>75:04:160319:429</t>
  </si>
  <si>
    <t>3-х комнатная квартира № 21</t>
  </si>
  <si>
    <t>1902/А:0021</t>
  </si>
  <si>
    <t>г.Борзя, ул.Савватеевская, 82/21</t>
  </si>
  <si>
    <t>75:04:160319:426</t>
  </si>
  <si>
    <t>3-х комнатная квартира № 27</t>
  </si>
  <si>
    <t>1902/А:0027</t>
  </si>
  <si>
    <t>г.Борзя, ул.Савватеевская, 82/27</t>
  </si>
  <si>
    <t>75:04:160319:428</t>
  </si>
  <si>
    <t>2-х комнатная квартира № 26</t>
  </si>
  <si>
    <t>1902/А:0026</t>
  </si>
  <si>
    <t>г.Борзя, ул.Савватеевская, 82/26</t>
  </si>
  <si>
    <t>75:04:160319:214</t>
  </si>
  <si>
    <t>2-х комнатная квартира № 5</t>
  </si>
  <si>
    <t>1902/А:0005</t>
  </si>
  <si>
    <t>г.Борзя, ул.Савватеевская, 82/5</t>
  </si>
  <si>
    <t>75:04:160319:415</t>
  </si>
  <si>
    <t>2-х комнатная квартира № 59</t>
  </si>
  <si>
    <t>1902/А:0059</t>
  </si>
  <si>
    <t>г.Борзя, ул.Савватеевская, 82/59</t>
  </si>
  <si>
    <t>75:04:160319:430</t>
  </si>
  <si>
    <t>3-х комнатная квартира № 15</t>
  </si>
  <si>
    <t>1902/А:0015</t>
  </si>
  <si>
    <t>г.Борзя, ул.Савватеевская, 82/15</t>
  </si>
  <si>
    <t>75:04:160319:419</t>
  </si>
  <si>
    <t>2-х комнатная квартира № 71</t>
  </si>
  <si>
    <t>1902/А:0071</t>
  </si>
  <si>
    <t>г.Борзя, ул.Савватеевская, 82/71</t>
  </si>
  <si>
    <t>75:04:160319:422</t>
  </si>
  <si>
    <t>2-х комнатная квартира № 74</t>
  </si>
  <si>
    <t>1902/А:0074</t>
  </si>
  <si>
    <t>г.Борзя, ул.Савватеевская, 82/74</t>
  </si>
  <si>
    <t>75:04:160319:421</t>
  </si>
  <si>
    <t>3-х комнатная квартира № 18</t>
  </si>
  <si>
    <t>1902/А:0018</t>
  </si>
  <si>
    <t>г.Борзя, ул.Савватеевская, 82/18</t>
  </si>
  <si>
    <t>75:04:160319:425</t>
  </si>
  <si>
    <t>квартира</t>
  </si>
  <si>
    <t>г. Борзя, Свердлова, 28 кв. 11</t>
  </si>
  <si>
    <t>75:04:160113:340</t>
  </si>
  <si>
    <t>Ленина, 47 кв.3</t>
  </si>
  <si>
    <t>75:04:160316:392</t>
  </si>
  <si>
    <t>Гурьева, 49 кв.2</t>
  </si>
  <si>
    <t>75:04:160332:192</t>
  </si>
  <si>
    <t>Кирова, 63 кв.1</t>
  </si>
  <si>
    <t>75:04:160113:281</t>
  </si>
  <si>
    <t>Чайковского,5а кв.29</t>
  </si>
  <si>
    <t>75:04:160328:1244</t>
  </si>
  <si>
    <t>Чайковского,5а кв.15</t>
  </si>
  <si>
    <t>75:04:160328:552</t>
  </si>
  <si>
    <t>Чайковского,5а кв.9</t>
  </si>
  <si>
    <t>75:04:160328:1221</t>
  </si>
  <si>
    <t>Чайковского,5а кв.7</t>
  </si>
  <si>
    <t>75:04:160328:1238</t>
  </si>
  <si>
    <t>Журавлева, 2в кв. 3</t>
  </si>
  <si>
    <t>75:04:160306:262</t>
  </si>
  <si>
    <t>Всего по жилью</t>
  </si>
  <si>
    <t>Учанина д.1, кв.8</t>
  </si>
  <si>
    <t>75:04:160134:56</t>
  </si>
  <si>
    <t>Железнодорожная, д.10, кв.4</t>
  </si>
  <si>
    <t>Учанина д.1, кв.9</t>
  </si>
  <si>
    <t>75:04:160134:57</t>
  </si>
  <si>
    <t>Учанина д.1, кв.14</t>
  </si>
  <si>
    <t>75:04:160134:59</t>
  </si>
  <si>
    <t>Учанина д.1, кв.18</t>
  </si>
  <si>
    <t>75:04:160134:67</t>
  </si>
  <si>
    <t>Лазо д.19, кв.4</t>
  </si>
  <si>
    <t>75:04:160328:1180</t>
  </si>
  <si>
    <t>75-04-160306-284</t>
  </si>
  <si>
    <t>Журавлева, 2в., кв. 25</t>
  </si>
  <si>
    <t>75:04:160306:284</t>
  </si>
  <si>
    <t>75-04-160306-261</t>
  </si>
  <si>
    <t>Журавлева, 2в., кв.2</t>
  </si>
  <si>
    <t>75:04:160306:261</t>
  </si>
  <si>
    <t>75-04-160316</t>
  </si>
  <si>
    <t>Метелицы, д.3, кв.6</t>
  </si>
  <si>
    <t>г.Борзя, Пушкина 19а, кв.8</t>
  </si>
  <si>
    <t>75:04:160316:467</t>
  </si>
  <si>
    <t>Квартира № 13</t>
  </si>
  <si>
    <t>г.Борзя, Пушкина 19а, кв.13</t>
  </si>
  <si>
    <t>75:04:160316:483</t>
  </si>
  <si>
    <t>Квартира № 1</t>
  </si>
  <si>
    <t>г.Борзя, Пушкина 19а, кв.1</t>
  </si>
  <si>
    <t>75:04:160316:498</t>
  </si>
  <si>
    <t>Квартира № 38</t>
  </si>
  <si>
    <t>г.Борзя, Пушкина 19а, кв. 38</t>
  </si>
  <si>
    <t>75:04:160316:464</t>
  </si>
  <si>
    <t>Квартира № № 26</t>
  </si>
  <si>
    <t>г.Борзя, Пушкина 19а, кв. 26</t>
  </si>
  <si>
    <t>75:04:160316:474</t>
  </si>
  <si>
    <t>Квартира 15</t>
  </si>
  <si>
    <t>г.Борзя, Пушкина 19а, кв. 15</t>
  </si>
  <si>
    <t>75:04:160316:485</t>
  </si>
  <si>
    <t>Квартира 16</t>
  </si>
  <si>
    <t>г.Борзя, Пушкина 19а, кв. 16</t>
  </si>
  <si>
    <t>75:04:160316:454</t>
  </si>
  <si>
    <t>Квартира 33</t>
  </si>
  <si>
    <t>г.Борзя, Пушкина 19а, кв.33</t>
  </si>
  <si>
    <t>75:04:160316:491</t>
  </si>
  <si>
    <t>Квартира 7</t>
  </si>
  <si>
    <t>34.10</t>
  </si>
  <si>
    <t>г.Борзя, Пушкина 19а, кв.7</t>
  </si>
  <si>
    <t>75:04:160316:466</t>
  </si>
  <si>
    <t>Квартира 44</t>
  </si>
  <si>
    <t>г.Борзя, Пушкина 19а, кв.44</t>
  </si>
  <si>
    <t>75:04:160316:492</t>
  </si>
  <si>
    <t>Квартира 34</t>
  </si>
  <si>
    <t>г.Борзя, Пушкина 19а, кв.34</t>
  </si>
  <si>
    <t>75:04:160316:460</t>
  </si>
  <si>
    <t>Квартира 20</t>
  </si>
  <si>
    <t>г.Борзя, Пушкина 19а,  кв.20</t>
  </si>
  <si>
    <t>75:04:160316:458</t>
  </si>
  <si>
    <t>Квартира 30</t>
  </si>
  <si>
    <t>г.Борзя, Пушкина 19а, кв30</t>
  </si>
  <si>
    <t>75:04:160316:488</t>
  </si>
  <si>
    <t xml:space="preserve">  </t>
  </si>
  <si>
    <t>Квартира 45</t>
  </si>
  <si>
    <t>г.Борзя, Пушкина 19а, кв.45</t>
  </si>
  <si>
    <t>75:04:160316:493</t>
  </si>
  <si>
    <t>Квартира 29</t>
  </si>
  <si>
    <t>г.Борзя, Пушкина 19а,кв.29</t>
  </si>
  <si>
    <t>75:04:160316:487</t>
  </si>
  <si>
    <t>Квартира 35</t>
  </si>
  <si>
    <t>г.Борзя, Пушкина 19а,кв. 35</t>
  </si>
  <si>
    <t>75:04:160316:461</t>
  </si>
  <si>
    <t>Квартира 18</t>
  </si>
  <si>
    <t>г.Борзя, Пушкина 19а,кв.18</t>
  </si>
  <si>
    <t>75:04:160316:456</t>
  </si>
  <si>
    <t>итого</t>
  </si>
  <si>
    <t>Квартира 1</t>
  </si>
  <si>
    <t>г.Борзя, ул.Савватеевская, д.62А-1</t>
  </si>
  <si>
    <t>75:04:160319:555</t>
  </si>
  <si>
    <t>Квартира 2</t>
  </si>
  <si>
    <t>г.Борзя, ул.Савватеевская, д.62А-2</t>
  </si>
  <si>
    <t>75:04:160319:531</t>
  </si>
  <si>
    <t>Квартира 5</t>
  </si>
  <si>
    <t>г.Борзя, ул.Савватеевская, д.62А-5</t>
  </si>
  <si>
    <t>75:04:160319:538</t>
  </si>
  <si>
    <t>Квартира 6</t>
  </si>
  <si>
    <t>г.Борзя, ул.Савватеевская, д.62А-6</t>
  </si>
  <si>
    <t>75:04:160319:539</t>
  </si>
  <si>
    <t>г.Борзя, ул.Савватеевская, д.62А-7</t>
  </si>
  <si>
    <t>75:04:160319:540</t>
  </si>
  <si>
    <t>Квартира 10</t>
  </si>
  <si>
    <t>г.Борзя, ул.Савватеевская, д.62А-10</t>
  </si>
  <si>
    <t>75:04:160319:547</t>
  </si>
  <si>
    <t>Квартира 21</t>
  </si>
  <si>
    <t>г.Борзя, ул.Савватеевская, д.62А-21</t>
  </si>
  <si>
    <t>75:04:160319:550</t>
  </si>
  <si>
    <t>Квартира 22</t>
  </si>
  <si>
    <t>г.Борзя, ул.Савватеевская, д.62А-22</t>
  </si>
  <si>
    <t>75:04:160319:551</t>
  </si>
  <si>
    <t>Квартира 23</t>
  </si>
  <si>
    <t>г.Борзя, ул.Савватеевская, д.62А-23</t>
  </si>
  <si>
    <t>75:04:160319:552</t>
  </si>
  <si>
    <t>Квартира №58</t>
  </si>
  <si>
    <t>Советская 30 кв.58</t>
  </si>
  <si>
    <t>75:04:160318:194</t>
  </si>
  <si>
    <t>31,7</t>
  </si>
  <si>
    <r>
      <t>799</t>
    </r>
    <r>
      <rPr>
        <vertAlign val="superscript"/>
        <sz val="10"/>
        <rFont val="Times New Roman"/>
        <family val="1"/>
        <charset val="204"/>
      </rPr>
      <t>а</t>
    </r>
  </si>
  <si>
    <t>3/3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</si>
</sst>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343434"/>
      <name val="Arial"/>
      <family val="2"/>
      <charset val="204"/>
    </font>
    <font>
      <b/>
      <sz val="9"/>
      <color rgb="FF343434"/>
      <name val="Arial"/>
      <family val="2"/>
      <charset val="204"/>
    </font>
    <font>
      <sz val="8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14"/>
      <name val="Times New Roman"/>
      <family val="1"/>
      <charset val="204"/>
    </font>
    <font>
      <sz val="8"/>
      <color indexed="14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2F2F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4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" fillId="0" borderId="6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8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left" wrapText="1"/>
    </xf>
    <xf numFmtId="0" fontId="5" fillId="0" borderId="5" xfId="1" applyFont="1" applyFill="1" applyBorder="1"/>
    <xf numFmtId="0" fontId="5" fillId="0" borderId="5" xfId="1" applyFont="1" applyFill="1" applyBorder="1" applyAlignment="1">
      <alignment wrapText="1"/>
    </xf>
    <xf numFmtId="14" fontId="5" fillId="0" borderId="5" xfId="1" applyNumberFormat="1" applyFont="1" applyFill="1" applyBorder="1"/>
    <xf numFmtId="2" fontId="5" fillId="0" borderId="5" xfId="0" applyNumberFormat="1" applyFont="1" applyBorder="1"/>
    <xf numFmtId="2" fontId="2" fillId="0" borderId="9" xfId="0" applyNumberFormat="1" applyFont="1" applyFill="1" applyBorder="1"/>
    <xf numFmtId="2" fontId="5" fillId="0" borderId="10" xfId="1" applyNumberFormat="1" applyFont="1" applyFill="1" applyBorder="1"/>
    <xf numFmtId="2" fontId="6" fillId="0" borderId="5" xfId="1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5" fillId="2" borderId="5" xfId="1" applyFont="1" applyFill="1" applyBorder="1" applyAlignment="1">
      <alignment wrapText="1"/>
    </xf>
    <xf numFmtId="0" fontId="5" fillId="2" borderId="5" xfId="1" applyFont="1" applyFill="1" applyBorder="1"/>
    <xf numFmtId="14" fontId="5" fillId="2" borderId="5" xfId="1" applyNumberFormat="1" applyFont="1" applyFill="1" applyBorder="1"/>
    <xf numFmtId="0" fontId="8" fillId="3" borderId="5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5" fillId="2" borderId="11" xfId="1" applyFont="1" applyFill="1" applyBorder="1" applyAlignment="1">
      <alignment wrapText="1"/>
    </xf>
    <xf numFmtId="0" fontId="10" fillId="3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5" fillId="2" borderId="5" xfId="1" applyFont="1" applyFill="1" applyBorder="1" applyAlignment="1">
      <alignment horizontal="right"/>
    </xf>
    <xf numFmtId="2" fontId="6" fillId="0" borderId="5" xfId="1" applyNumberFormat="1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5" fillId="2" borderId="12" xfId="1" applyFont="1" applyFill="1" applyBorder="1"/>
    <xf numFmtId="14" fontId="5" fillId="2" borderId="12" xfId="1" applyNumberFormat="1" applyFont="1" applyFill="1" applyBorder="1"/>
    <xf numFmtId="2" fontId="5" fillId="0" borderId="5" xfId="0" applyNumberFormat="1" applyFont="1" applyFill="1" applyBorder="1"/>
    <xf numFmtId="0" fontId="5" fillId="2" borderId="9" xfId="1" applyFont="1" applyFill="1" applyBorder="1" applyAlignment="1">
      <alignment wrapText="1"/>
    </xf>
    <xf numFmtId="0" fontId="5" fillId="2" borderId="9" xfId="1" applyFont="1" applyFill="1" applyBorder="1"/>
    <xf numFmtId="0" fontId="2" fillId="2" borderId="5" xfId="1" applyFont="1" applyFill="1" applyBorder="1" applyAlignment="1">
      <alignment wrapText="1"/>
    </xf>
    <xf numFmtId="0" fontId="2" fillId="2" borderId="5" xfId="1" applyFont="1" applyFill="1" applyBorder="1"/>
    <xf numFmtId="14" fontId="2" fillId="2" borderId="5" xfId="1" applyNumberFormat="1" applyFont="1" applyFill="1" applyBorder="1"/>
    <xf numFmtId="2" fontId="2" fillId="0" borderId="5" xfId="0" applyNumberFormat="1" applyFont="1" applyBorder="1"/>
    <xf numFmtId="2" fontId="2" fillId="0" borderId="10" xfId="1" applyNumberFormat="1" applyFont="1" applyFill="1" applyBorder="1"/>
    <xf numFmtId="2" fontId="5" fillId="2" borderId="5" xfId="0" applyNumberFormat="1" applyFont="1" applyFill="1" applyBorder="1" applyAlignment="1">
      <alignment wrapText="1"/>
    </xf>
    <xf numFmtId="14" fontId="5" fillId="2" borderId="5" xfId="1" applyNumberFormat="1" applyFont="1" applyFill="1" applyBorder="1" applyAlignment="1">
      <alignment horizontal="right"/>
    </xf>
    <xf numFmtId="0" fontId="5" fillId="2" borderId="5" xfId="1" applyFont="1" applyFill="1" applyBorder="1" applyAlignment="1">
      <alignment horizontal="justify" wrapText="1"/>
    </xf>
    <xf numFmtId="0" fontId="5" fillId="2" borderId="10" xfId="1" applyFont="1" applyFill="1" applyBorder="1" applyAlignment="1">
      <alignment vertical="top" wrapText="1"/>
    </xf>
    <xf numFmtId="0" fontId="5" fillId="2" borderId="5" xfId="1" applyFont="1" applyFill="1" applyBorder="1" applyAlignment="1">
      <alignment vertical="top" wrapText="1"/>
    </xf>
    <xf numFmtId="2" fontId="5" fillId="0" borderId="5" xfId="0" applyNumberFormat="1" applyFont="1" applyBorder="1" applyAlignment="1">
      <alignment wrapText="1"/>
    </xf>
    <xf numFmtId="0" fontId="5" fillId="2" borderId="13" xfId="1" applyFont="1" applyFill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0" fontId="11" fillId="0" borderId="0" xfId="0" applyFont="1"/>
    <xf numFmtId="0" fontId="11" fillId="3" borderId="0" xfId="0" applyFont="1" applyFill="1" applyAlignment="1">
      <alignment vertical="top" wrapText="1"/>
    </xf>
    <xf numFmtId="0" fontId="2" fillId="2" borderId="5" xfId="1" applyFont="1" applyFill="1" applyBorder="1" applyAlignment="1">
      <alignment vertical="top" wrapText="1"/>
    </xf>
    <xf numFmtId="0" fontId="2" fillId="2" borderId="11" xfId="1" applyFont="1" applyFill="1" applyBorder="1" applyAlignment="1">
      <alignment vertical="top" wrapText="1"/>
    </xf>
    <xf numFmtId="0" fontId="2" fillId="2" borderId="11" xfId="1" applyFont="1" applyFill="1" applyBorder="1"/>
    <xf numFmtId="0" fontId="2" fillId="2" borderId="11" xfId="1" applyFont="1" applyFill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2" fillId="2" borderId="11" xfId="1" applyFont="1" applyFill="1" applyBorder="1" applyAlignment="1">
      <alignment vertical="top"/>
    </xf>
    <xf numFmtId="0" fontId="2" fillId="2" borderId="11" xfId="1" applyFont="1" applyFill="1" applyBorder="1" applyAlignment="1"/>
    <xf numFmtId="14" fontId="2" fillId="2" borderId="11" xfId="1" applyNumberFormat="1" applyFont="1" applyFill="1" applyBorder="1" applyAlignment="1"/>
    <xf numFmtId="2" fontId="2" fillId="2" borderId="5" xfId="1" applyNumberFormat="1" applyFont="1" applyFill="1" applyBorder="1" applyAlignment="1">
      <alignment wrapText="1"/>
    </xf>
    <xf numFmtId="0" fontId="2" fillId="2" borderId="5" xfId="1" applyFont="1" applyFill="1" applyBorder="1" applyAlignment="1">
      <alignment vertical="justify"/>
    </xf>
    <xf numFmtId="0" fontId="2" fillId="2" borderId="5" xfId="1" applyFont="1" applyFill="1" applyBorder="1" applyAlignment="1">
      <alignment vertical="top"/>
    </xf>
    <xf numFmtId="0" fontId="2" fillId="2" borderId="14" xfId="1" applyFont="1" applyFill="1" applyBorder="1" applyAlignment="1">
      <alignment vertical="justify"/>
    </xf>
    <xf numFmtId="0" fontId="2" fillId="2" borderId="14" xfId="1" applyFont="1" applyFill="1" applyBorder="1" applyAlignment="1">
      <alignment vertical="justify" wrapText="1"/>
    </xf>
    <xf numFmtId="0" fontId="2" fillId="2" borderId="5" xfId="1" applyFont="1" applyFill="1" applyBorder="1" applyAlignment="1">
      <alignment vertical="justify" wrapText="1"/>
    </xf>
    <xf numFmtId="0" fontId="2" fillId="2" borderId="14" xfId="1" applyFont="1" applyFill="1" applyBorder="1" applyAlignment="1">
      <alignment wrapText="1"/>
    </xf>
    <xf numFmtId="2" fontId="2" fillId="0" borderId="9" xfId="0" applyNumberFormat="1" applyFont="1" applyFill="1" applyBorder="1" applyAlignment="1"/>
    <xf numFmtId="0" fontId="12" fillId="3" borderId="5" xfId="0" applyFont="1" applyFill="1" applyBorder="1" applyAlignment="1">
      <alignment horizontal="left" wrapText="1"/>
    </xf>
    <xf numFmtId="2" fontId="2" fillId="0" borderId="5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/>
    <xf numFmtId="14" fontId="2" fillId="0" borderId="5" xfId="0" applyNumberFormat="1" applyFont="1" applyFill="1" applyBorder="1"/>
    <xf numFmtId="0" fontId="2" fillId="4" borderId="5" xfId="0" applyFont="1" applyFill="1" applyBorder="1" applyAlignment="1">
      <alignment wrapText="1"/>
    </xf>
    <xf numFmtId="0" fontId="2" fillId="2" borderId="5" xfId="0" applyFont="1" applyFill="1" applyBorder="1"/>
    <xf numFmtId="14" fontId="2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12" fillId="0" borderId="5" xfId="0" applyFont="1" applyBorder="1" applyAlignment="1">
      <alignment horizontal="left" wrapText="1"/>
    </xf>
    <xf numFmtId="0" fontId="13" fillId="0" borderId="0" xfId="0" applyFont="1"/>
    <xf numFmtId="0" fontId="13" fillId="3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9" xfId="0" applyFont="1" applyFill="1" applyBorder="1"/>
    <xf numFmtId="0" fontId="2" fillId="4" borderId="9" xfId="0" applyFont="1" applyFill="1" applyBorder="1" applyAlignment="1">
      <alignment wrapText="1"/>
    </xf>
    <xf numFmtId="2" fontId="2" fillId="2" borderId="5" xfId="0" applyNumberFormat="1" applyFont="1" applyFill="1" applyBorder="1"/>
    <xf numFmtId="2" fontId="2" fillId="4" borderId="5" xfId="0" applyNumberFormat="1" applyFont="1" applyFill="1" applyBorder="1" applyAlignment="1">
      <alignment wrapText="1"/>
    </xf>
    <xf numFmtId="14" fontId="2" fillId="2" borderId="5" xfId="0" applyNumberFormat="1" applyFont="1" applyFill="1" applyBorder="1" applyAlignment="1">
      <alignment wrapText="1"/>
    </xf>
    <xf numFmtId="2" fontId="15" fillId="0" borderId="9" xfId="0" applyNumberFormat="1" applyFont="1" applyFill="1" applyBorder="1"/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14" fontId="5" fillId="0" borderId="5" xfId="0" applyNumberFormat="1" applyFont="1" applyFill="1" applyBorder="1"/>
    <xf numFmtId="0" fontId="1" fillId="0" borderId="16" xfId="0" applyFont="1" applyFill="1" applyBorder="1"/>
    <xf numFmtId="2" fontId="1" fillId="0" borderId="16" xfId="0" applyNumberFormat="1" applyFont="1" applyFill="1" applyBorder="1"/>
    <xf numFmtId="2" fontId="1" fillId="5" borderId="16" xfId="0" applyNumberFormat="1" applyFont="1" applyFill="1" applyBorder="1"/>
    <xf numFmtId="2" fontId="1" fillId="5" borderId="17" xfId="0" applyNumberFormat="1" applyFont="1" applyFill="1" applyBorder="1"/>
    <xf numFmtId="2" fontId="7" fillId="5" borderId="5" xfId="0" applyNumberFormat="1" applyFont="1" applyFill="1" applyBorder="1" applyAlignment="1">
      <alignment horizontal="left" wrapText="1"/>
    </xf>
    <xf numFmtId="0" fontId="1" fillId="0" borderId="9" xfId="0" applyFont="1" applyFill="1" applyBorder="1"/>
    <xf numFmtId="2" fontId="1" fillId="0" borderId="9" xfId="0" applyNumberFormat="1" applyFont="1" applyFill="1" applyBorder="1"/>
    <xf numFmtId="2" fontId="1" fillId="0" borderId="8" xfId="0" applyNumberFormat="1" applyFont="1" applyFill="1" applyBorder="1"/>
    <xf numFmtId="2" fontId="7" fillId="0" borderId="5" xfId="0" applyNumberFormat="1" applyFont="1" applyFill="1" applyBorder="1" applyAlignment="1">
      <alignment horizontal="left" wrapText="1"/>
    </xf>
    <xf numFmtId="0" fontId="1" fillId="0" borderId="18" xfId="1" applyFont="1" applyBorder="1" applyAlignment="1">
      <alignment horizontal="center" wrapText="1"/>
    </xf>
    <xf numFmtId="0" fontId="1" fillId="0" borderId="18" xfId="1" applyFont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right" wrapText="1"/>
    </xf>
    <xf numFmtId="0" fontId="2" fillId="0" borderId="11" xfId="0" applyFont="1" applyFill="1" applyBorder="1"/>
    <xf numFmtId="2" fontId="2" fillId="0" borderId="11" xfId="0" applyNumberFormat="1" applyFont="1" applyFill="1" applyBorder="1"/>
    <xf numFmtId="2" fontId="2" fillId="0" borderId="13" xfId="0" applyNumberFormat="1" applyFont="1" applyFill="1" applyBorder="1"/>
    <xf numFmtId="0" fontId="2" fillId="0" borderId="5" xfId="1" applyFont="1" applyBorder="1" applyAlignment="1">
      <alignment horizontal="left" wrapText="1"/>
    </xf>
    <xf numFmtId="0" fontId="2" fillId="0" borderId="5" xfId="0" applyFont="1" applyBorder="1"/>
    <xf numFmtId="0" fontId="2" fillId="0" borderId="5" xfId="1" applyFont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2" borderId="5" xfId="0" applyFont="1" applyFill="1" applyBorder="1"/>
    <xf numFmtId="0" fontId="1" fillId="0" borderId="5" xfId="0" applyFont="1" applyBorder="1" applyAlignment="1">
      <alignment horizontal="right"/>
    </xf>
    <xf numFmtId="2" fontId="1" fillId="5" borderId="5" xfId="0" applyNumberFormat="1" applyFont="1" applyFill="1" applyBorder="1"/>
    <xf numFmtId="2" fontId="1" fillId="5" borderId="10" xfId="0" applyNumberFormat="1" applyFont="1" applyFill="1" applyBorder="1"/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Alignment="1">
      <alignment horizontal="right"/>
    </xf>
    <xf numFmtId="0" fontId="16" fillId="0" borderId="12" xfId="0" applyFont="1" applyFill="1" applyBorder="1"/>
    <xf numFmtId="2" fontId="2" fillId="0" borderId="0" xfId="0" applyNumberFormat="1" applyFont="1" applyFill="1"/>
    <xf numFmtId="0" fontId="16" fillId="0" borderId="20" xfId="0" applyFont="1" applyFill="1" applyBorder="1"/>
    <xf numFmtId="0" fontId="17" fillId="0" borderId="5" xfId="0" applyFont="1" applyFill="1" applyBorder="1" applyAlignment="1">
      <alignment horizontal="left" wrapText="1"/>
    </xf>
    <xf numFmtId="0" fontId="1" fillId="0" borderId="5" xfId="1" applyFont="1" applyBorder="1" applyAlignment="1">
      <alignment horizontal="center" wrapText="1"/>
    </xf>
    <xf numFmtId="0" fontId="1" fillId="0" borderId="5" xfId="1" applyFont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2" fontId="2" fillId="0" borderId="5" xfId="0" applyNumberFormat="1" applyFont="1" applyFill="1" applyBorder="1"/>
    <xf numFmtId="1" fontId="2" fillId="0" borderId="10" xfId="0" applyNumberFormat="1" applyFont="1" applyFill="1" applyBorder="1"/>
    <xf numFmtId="1" fontId="7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Border="1"/>
    <xf numFmtId="0" fontId="1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right"/>
    </xf>
    <xf numFmtId="2" fontId="1" fillId="0" borderId="5" xfId="0" applyNumberFormat="1" applyFont="1" applyFill="1" applyBorder="1"/>
    <xf numFmtId="0" fontId="1" fillId="0" borderId="10" xfId="0" applyFont="1" applyFill="1" applyBorder="1"/>
    <xf numFmtId="0" fontId="7" fillId="0" borderId="5" xfId="0" applyFont="1" applyFill="1" applyBorder="1" applyAlignment="1">
      <alignment horizontal="left" wrapText="1"/>
    </xf>
    <xf numFmtId="0" fontId="2" fillId="0" borderId="5" xfId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18" fillId="0" borderId="5" xfId="0" applyFont="1" applyBorder="1" applyAlignment="1">
      <alignment horizontal="left"/>
    </xf>
    <xf numFmtId="0" fontId="2" fillId="0" borderId="5" xfId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2" fontId="2" fillId="0" borderId="5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2" fontId="6" fillId="0" borderId="5" xfId="0" applyNumberFormat="1" applyFont="1" applyBorder="1" applyAlignment="1">
      <alignment horizontal="left" wrapText="1"/>
    </xf>
    <xf numFmtId="0" fontId="1" fillId="0" borderId="5" xfId="1" applyFont="1" applyBorder="1" applyAlignment="1">
      <alignment horizontal="left" wrapText="1"/>
    </xf>
    <xf numFmtId="0" fontId="1" fillId="4" borderId="5" xfId="0" applyFont="1" applyFill="1" applyBorder="1" applyAlignment="1">
      <alignment wrapText="1"/>
    </xf>
    <xf numFmtId="2" fontId="1" fillId="5" borderId="5" xfId="0" applyNumberFormat="1" applyFont="1" applyFill="1" applyBorder="1" applyAlignment="1">
      <alignment wrapText="1"/>
    </xf>
    <xf numFmtId="2" fontId="1" fillId="5" borderId="10" xfId="0" applyNumberFormat="1" applyFont="1" applyFill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/>
    <xf numFmtId="0" fontId="6" fillId="0" borderId="5" xfId="0" applyFont="1" applyBorder="1" applyAlignment="1">
      <alignment horizontal="left" wrapText="1"/>
    </xf>
    <xf numFmtId="0" fontId="18" fillId="0" borderId="5" xfId="0" applyFont="1" applyBorder="1"/>
    <xf numFmtId="14" fontId="5" fillId="0" borderId="5" xfId="0" applyNumberFormat="1" applyFont="1" applyBorder="1"/>
    <xf numFmtId="2" fontId="18" fillId="5" borderId="5" xfId="0" applyNumberFormat="1" applyFont="1" applyFill="1" applyBorder="1"/>
    <xf numFmtId="2" fontId="18" fillId="5" borderId="10" xfId="0" applyNumberFormat="1" applyFont="1" applyFill="1" applyBorder="1"/>
    <xf numFmtId="2" fontId="6" fillId="5" borderId="5" xfId="0" applyNumberFormat="1" applyFont="1" applyFill="1" applyBorder="1" applyAlignment="1">
      <alignment horizontal="left" wrapText="1"/>
    </xf>
    <xf numFmtId="0" fontId="18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5" fillId="0" borderId="10" xfId="0" applyFont="1" applyFill="1" applyBorder="1"/>
    <xf numFmtId="0" fontId="6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right" wrapText="1"/>
    </xf>
    <xf numFmtId="14" fontId="5" fillId="0" borderId="5" xfId="0" applyNumberFormat="1" applyFont="1" applyFill="1" applyBorder="1" applyAlignment="1">
      <alignment wrapText="1"/>
    </xf>
    <xf numFmtId="2" fontId="5" fillId="0" borderId="10" xfId="0" applyNumberFormat="1" applyFont="1" applyFill="1" applyBorder="1"/>
    <xf numFmtId="2" fontId="6" fillId="0" borderId="5" xfId="0" applyNumberFormat="1" applyFont="1" applyFill="1" applyBorder="1" applyAlignment="1">
      <alignment horizontal="left" wrapText="1"/>
    </xf>
    <xf numFmtId="0" fontId="18" fillId="0" borderId="5" xfId="0" applyFont="1" applyFill="1" applyBorder="1" applyAlignment="1">
      <alignment wrapText="1"/>
    </xf>
    <xf numFmtId="0" fontId="18" fillId="5" borderId="5" xfId="0" applyFont="1" applyFill="1" applyBorder="1" applyAlignment="1">
      <alignment wrapText="1"/>
    </xf>
    <xf numFmtId="0" fontId="18" fillId="0" borderId="10" xfId="0" applyFont="1" applyFill="1" applyBorder="1"/>
    <xf numFmtId="0" fontId="5" fillId="0" borderId="12" xfId="0" applyFont="1" applyFill="1" applyBorder="1" applyAlignment="1">
      <alignment wrapText="1"/>
    </xf>
    <xf numFmtId="2" fontId="18" fillId="0" borderId="10" xfId="0" applyNumberFormat="1" applyFont="1" applyFill="1" applyBorder="1"/>
    <xf numFmtId="0" fontId="18" fillId="5" borderId="5" xfId="0" applyFont="1" applyFill="1" applyBorder="1"/>
    <xf numFmtId="2" fontId="18" fillId="5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2" fillId="0" borderId="9" xfId="0" applyFont="1" applyFill="1" applyBorder="1"/>
    <xf numFmtId="2" fontId="1" fillId="5" borderId="9" xfId="0" applyNumberFormat="1" applyFont="1" applyFill="1" applyBorder="1"/>
    <xf numFmtId="2" fontId="1" fillId="5" borderId="8" xfId="0" applyNumberFormat="1" applyFont="1" applyFill="1" applyBorder="1"/>
    <xf numFmtId="0" fontId="2" fillId="0" borderId="9" xfId="0" applyFont="1" applyFill="1" applyBorder="1" applyAlignment="1">
      <alignment wrapText="1"/>
    </xf>
    <xf numFmtId="14" fontId="2" fillId="0" borderId="9" xfId="0" applyNumberFormat="1" applyFont="1" applyFill="1" applyBorder="1"/>
    <xf numFmtId="0" fontId="2" fillId="0" borderId="9" xfId="0" applyNumberFormat="1" applyFont="1" applyFill="1" applyBorder="1"/>
    <xf numFmtId="2" fontId="2" fillId="0" borderId="9" xfId="0" applyNumberFormat="1" applyFont="1" applyFill="1" applyBorder="1" applyAlignment="1">
      <alignment wrapText="1"/>
    </xf>
    <xf numFmtId="2" fontId="2" fillId="0" borderId="8" xfId="0" applyNumberFormat="1" applyFont="1" applyFill="1" applyBorder="1"/>
    <xf numFmtId="0" fontId="2" fillId="0" borderId="9" xfId="0" applyNumberFormat="1" applyFont="1" applyFill="1" applyBorder="1" applyAlignment="1">
      <alignment wrapText="1"/>
    </xf>
    <xf numFmtId="2" fontId="2" fillId="0" borderId="8" xfId="0" applyNumberFormat="1" applyFont="1" applyFill="1" applyBorder="1" applyAlignment="1">
      <alignment wrapText="1"/>
    </xf>
    <xf numFmtId="14" fontId="2" fillId="0" borderId="9" xfId="0" applyNumberFormat="1" applyFont="1" applyFill="1" applyBorder="1" applyAlignment="1">
      <alignment wrapText="1"/>
    </xf>
    <xf numFmtId="0" fontId="1" fillId="0" borderId="5" xfId="0" applyFont="1" applyFill="1" applyBorder="1"/>
    <xf numFmtId="14" fontId="2" fillId="0" borderId="5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4" fontId="2" fillId="0" borderId="1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2" fontId="1" fillId="5" borderId="11" xfId="0" applyNumberFormat="1" applyFont="1" applyFill="1" applyBorder="1" applyAlignment="1">
      <alignment wrapText="1"/>
    </xf>
    <xf numFmtId="2" fontId="1" fillId="5" borderId="13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1" fillId="0" borderId="5" xfId="0" applyNumberFormat="1" applyFont="1" applyBorder="1"/>
    <xf numFmtId="0" fontId="5" fillId="4" borderId="5" xfId="1" applyFont="1" applyFill="1" applyBorder="1"/>
    <xf numFmtId="0" fontId="2" fillId="4" borderId="11" xfId="0" applyFont="1" applyFill="1" applyBorder="1" applyAlignment="1">
      <alignment wrapText="1"/>
    </xf>
    <xf numFmtId="14" fontId="2" fillId="4" borderId="11" xfId="0" applyNumberFormat="1" applyFont="1" applyFill="1" applyBorder="1" applyAlignment="1">
      <alignment wrapText="1"/>
    </xf>
    <xf numFmtId="2" fontId="2" fillId="4" borderId="11" xfId="0" applyNumberFormat="1" applyFont="1" applyFill="1" applyBorder="1" applyAlignment="1">
      <alignment wrapText="1"/>
    </xf>
    <xf numFmtId="2" fontId="2" fillId="4" borderId="13" xfId="0" applyNumberFormat="1" applyFont="1" applyFill="1" applyBorder="1" applyAlignment="1">
      <alignment wrapText="1"/>
    </xf>
    <xf numFmtId="2" fontId="7" fillId="4" borderId="5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0" fontId="5" fillId="0" borderId="9" xfId="1" applyFont="1" applyFill="1" applyBorder="1"/>
    <xf numFmtId="0" fontId="1" fillId="0" borderId="9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>
      <alignment wrapText="1"/>
    </xf>
    <xf numFmtId="2" fontId="1" fillId="5" borderId="12" xfId="0" applyNumberFormat="1" applyFont="1" applyFill="1" applyBorder="1" applyAlignment="1">
      <alignment wrapText="1"/>
    </xf>
    <xf numFmtId="2" fontId="1" fillId="5" borderId="20" xfId="0" applyNumberFormat="1" applyFont="1" applyFill="1" applyBorder="1" applyAlignment="1">
      <alignment wrapText="1"/>
    </xf>
    <xf numFmtId="14" fontId="2" fillId="4" borderId="5" xfId="0" applyNumberFormat="1" applyFont="1" applyFill="1" applyBorder="1" applyAlignment="1">
      <alignment wrapText="1"/>
    </xf>
    <xf numFmtId="43" fontId="2" fillId="4" borderId="5" xfId="0" applyNumberFormat="1" applyFont="1" applyFill="1" applyBorder="1" applyAlignment="1">
      <alignment horizontal="right" wrapText="1"/>
    </xf>
    <xf numFmtId="43" fontId="2" fillId="4" borderId="10" xfId="0" applyNumberFormat="1" applyFont="1" applyFill="1" applyBorder="1" applyAlignment="1">
      <alignment horizontal="right" wrapText="1"/>
    </xf>
    <xf numFmtId="2" fontId="2" fillId="4" borderId="5" xfId="0" applyNumberFormat="1" applyFont="1" applyFill="1" applyBorder="1" applyAlignment="1">
      <alignment horizontal="right" wrapText="1"/>
    </xf>
    <xf numFmtId="14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4" fontId="3" fillId="5" borderId="5" xfId="0" applyNumberFormat="1" applyFont="1" applyFill="1" applyBorder="1" applyAlignment="1">
      <alignment wrapText="1"/>
    </xf>
    <xf numFmtId="164" fontId="3" fillId="5" borderId="10" xfId="0" applyNumberFormat="1" applyFont="1" applyFill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ldEG/Desktop/&#1052;&#1086;&#1077;/&#1056;&#1045;&#1045;&#1057;&#1058;&#1056;&#1067;/&#1056;&#1077;&#1077;&#1089;&#1090;&#1088;&#1099;%20&#1087;&#1086;%20&#1086;&#1090;&#1095;&#1077;&#1090;&#1072;&#1084;%20&#1074;&#1077;&#1088;&#1085;&#1086;!/&#1056;&#1077;&#1077;&#1089;&#1090;&#1088;%20&#1085;&#1072;%2001.01.2020/&#1056;&#1077;&#1077;&#1089;&#1090;&#1088;%20&#1085;&#1072;%2001.01.2019%20&#1075;.%20&#1046;&#1080;&#1083;%20&#1092;&#1086;&#1085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илфонд 2016"/>
      <sheetName val="Жилой фонд"/>
      <sheetName val="жилой фонд за 2018 г"/>
      <sheetName val="жилой фонд 2019 г"/>
      <sheetName val="жил фонд на 01.01.2020"/>
      <sheetName val="свод жилог фонда с 2016"/>
      <sheetName val="проверка"/>
      <sheetName val="списание в 2020 г."/>
      <sheetName val="на сайт на 01.01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8"/>
  <sheetViews>
    <sheetView tabSelected="1" topLeftCell="B424" workbookViewId="0">
      <selection activeCell="N7" sqref="N7"/>
    </sheetView>
  </sheetViews>
  <sheetFormatPr defaultRowHeight="15"/>
  <cols>
    <col min="1" max="1" width="5" customWidth="1"/>
    <col min="2" max="2" width="16.140625" customWidth="1"/>
    <col min="8" max="8" width="18" customWidth="1"/>
    <col min="9" max="9" width="10.85546875" customWidth="1"/>
    <col min="10" max="10" width="12.28515625" customWidth="1"/>
    <col min="11" max="11" width="12.85546875" customWidth="1"/>
    <col min="12" max="12" width="11.7109375" customWidth="1"/>
    <col min="14" max="14" width="14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4" ht="15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4" ht="69" thickBot="1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/>
      <c r="K3" s="8"/>
      <c r="L3" s="9" t="s">
        <v>10</v>
      </c>
      <c r="M3" s="10" t="s">
        <v>11</v>
      </c>
      <c r="N3" s="10" t="s">
        <v>12</v>
      </c>
    </row>
    <row r="4" spans="1:14" ht="39.75" thickBot="1">
      <c r="A4" s="11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/>
      <c r="I4" s="6" t="s">
        <v>20</v>
      </c>
      <c r="J4" s="5" t="s">
        <v>21</v>
      </c>
      <c r="K4" s="13" t="s">
        <v>22</v>
      </c>
      <c r="L4" s="14"/>
      <c r="M4" s="10"/>
      <c r="N4" s="10"/>
    </row>
    <row r="5" spans="1:14">
      <c r="A5" s="15">
        <v>1</v>
      </c>
      <c r="B5" s="16" t="s">
        <v>23</v>
      </c>
      <c r="C5" s="15">
        <v>2335</v>
      </c>
      <c r="D5" s="17">
        <v>37950</v>
      </c>
      <c r="E5" s="15" t="s">
        <v>24</v>
      </c>
      <c r="F5" s="15">
        <v>146.6</v>
      </c>
      <c r="G5" s="15">
        <v>1937</v>
      </c>
      <c r="H5" s="16" t="s">
        <v>25</v>
      </c>
      <c r="I5" s="18">
        <v>120100</v>
      </c>
      <c r="J5" s="19">
        <v>120100</v>
      </c>
      <c r="K5" s="20">
        <f t="shared" ref="K5:K68" si="0">I5-J5</f>
        <v>0</v>
      </c>
      <c r="L5" s="21" t="s">
        <v>26</v>
      </c>
      <c r="M5" s="22"/>
      <c r="N5" s="22"/>
    </row>
    <row r="6" spans="1:14">
      <c r="A6" s="15">
        <v>2</v>
      </c>
      <c r="B6" s="23" t="s">
        <v>27</v>
      </c>
      <c r="C6" s="24">
        <v>2154</v>
      </c>
      <c r="D6" s="25">
        <v>37957</v>
      </c>
      <c r="E6" s="24" t="s">
        <v>28</v>
      </c>
      <c r="F6" s="24">
        <v>139.6</v>
      </c>
      <c r="G6" s="24">
        <v>1941</v>
      </c>
      <c r="H6" s="23" t="s">
        <v>29</v>
      </c>
      <c r="I6" s="18">
        <v>719900</v>
      </c>
      <c r="J6" s="19">
        <v>719900</v>
      </c>
      <c r="K6" s="20">
        <f t="shared" si="0"/>
        <v>0</v>
      </c>
      <c r="L6" s="21" t="s">
        <v>26</v>
      </c>
      <c r="M6" s="22"/>
      <c r="N6" s="22"/>
    </row>
    <row r="7" spans="1:14">
      <c r="A7" s="15">
        <v>3</v>
      </c>
      <c r="B7" s="23" t="s">
        <v>30</v>
      </c>
      <c r="C7" s="24">
        <v>2257</v>
      </c>
      <c r="D7" s="25">
        <v>37928</v>
      </c>
      <c r="E7" s="24" t="s">
        <v>31</v>
      </c>
      <c r="F7" s="24">
        <v>117.8</v>
      </c>
      <c r="G7" s="24">
        <v>1988</v>
      </c>
      <c r="H7" s="23" t="s">
        <v>32</v>
      </c>
      <c r="I7" s="18">
        <v>599600</v>
      </c>
      <c r="J7" s="19">
        <v>540384</v>
      </c>
      <c r="K7" s="20">
        <f t="shared" si="0"/>
        <v>59216</v>
      </c>
      <c r="L7" s="21" t="s">
        <v>26</v>
      </c>
      <c r="M7" s="22"/>
      <c r="N7" s="22"/>
    </row>
    <row r="8" spans="1:14" ht="26.25">
      <c r="A8" s="15">
        <v>4</v>
      </c>
      <c r="B8" s="23" t="s">
        <v>33</v>
      </c>
      <c r="C8" s="24">
        <v>2204</v>
      </c>
      <c r="D8" s="25">
        <v>37900</v>
      </c>
      <c r="E8" s="24" t="s">
        <v>34</v>
      </c>
      <c r="F8" s="24">
        <v>223.3</v>
      </c>
      <c r="G8" s="24">
        <v>1947</v>
      </c>
      <c r="H8" s="23" t="s">
        <v>35</v>
      </c>
      <c r="I8" s="18">
        <v>877400</v>
      </c>
      <c r="J8" s="19">
        <v>877400</v>
      </c>
      <c r="K8" s="20">
        <f t="shared" si="0"/>
        <v>0</v>
      </c>
      <c r="L8" s="26" t="s">
        <v>36</v>
      </c>
      <c r="M8" s="22"/>
      <c r="N8" s="27" t="s">
        <v>37</v>
      </c>
    </row>
    <row r="9" spans="1:14" ht="26.25">
      <c r="A9" s="15">
        <v>5</v>
      </c>
      <c r="B9" s="23" t="s">
        <v>38</v>
      </c>
      <c r="C9" s="24">
        <v>2177</v>
      </c>
      <c r="D9" s="25">
        <v>37949</v>
      </c>
      <c r="E9" s="24" t="s">
        <v>39</v>
      </c>
      <c r="F9" s="24">
        <v>194.4</v>
      </c>
      <c r="G9" s="24">
        <v>1950</v>
      </c>
      <c r="H9" s="23" t="s">
        <v>40</v>
      </c>
      <c r="I9" s="18">
        <v>690500</v>
      </c>
      <c r="J9" s="19">
        <v>690500</v>
      </c>
      <c r="K9" s="20">
        <f t="shared" si="0"/>
        <v>0</v>
      </c>
      <c r="L9" s="28" t="s">
        <v>41</v>
      </c>
      <c r="M9" s="22"/>
      <c r="N9" s="28" t="s">
        <v>42</v>
      </c>
    </row>
    <row r="10" spans="1:14" ht="26.25">
      <c r="A10" s="15">
        <v>6</v>
      </c>
      <c r="B10" s="23" t="s">
        <v>30</v>
      </c>
      <c r="C10" s="24">
        <v>2298</v>
      </c>
      <c r="D10" s="25">
        <v>37949</v>
      </c>
      <c r="E10" s="24" t="s">
        <v>43</v>
      </c>
      <c r="F10" s="24">
        <v>205.8</v>
      </c>
      <c r="G10" s="24">
        <v>1950</v>
      </c>
      <c r="H10" s="23" t="s">
        <v>44</v>
      </c>
      <c r="I10" s="18">
        <v>674800</v>
      </c>
      <c r="J10" s="19">
        <v>674800</v>
      </c>
      <c r="K10" s="20">
        <f t="shared" si="0"/>
        <v>0</v>
      </c>
      <c r="L10" s="28" t="s">
        <v>45</v>
      </c>
      <c r="M10" s="22"/>
      <c r="N10" s="29" t="s">
        <v>46</v>
      </c>
    </row>
    <row r="11" spans="1:14" ht="26.25">
      <c r="A11" s="15">
        <v>7</v>
      </c>
      <c r="B11" s="30" t="s">
        <v>23</v>
      </c>
      <c r="C11" s="24">
        <v>2299</v>
      </c>
      <c r="D11" s="25">
        <v>37949</v>
      </c>
      <c r="E11" s="24" t="s">
        <v>47</v>
      </c>
      <c r="F11" s="24">
        <v>184</v>
      </c>
      <c r="G11" s="24">
        <v>1947</v>
      </c>
      <c r="H11" s="23" t="s">
        <v>48</v>
      </c>
      <c r="I11" s="18">
        <v>689300</v>
      </c>
      <c r="J11" s="19">
        <v>689300</v>
      </c>
      <c r="K11" s="20">
        <f t="shared" si="0"/>
        <v>0</v>
      </c>
      <c r="L11" s="21" t="s">
        <v>26</v>
      </c>
      <c r="M11" s="22"/>
      <c r="N11" s="22"/>
    </row>
    <row r="12" spans="1:14" ht="26.25">
      <c r="A12" s="15">
        <v>8</v>
      </c>
      <c r="B12" s="23" t="s">
        <v>33</v>
      </c>
      <c r="C12" s="24">
        <v>2334</v>
      </c>
      <c r="D12" s="25">
        <v>37949</v>
      </c>
      <c r="E12" s="24" t="s">
        <v>49</v>
      </c>
      <c r="F12" s="24">
        <v>221.4</v>
      </c>
      <c r="G12" s="24">
        <v>1950</v>
      </c>
      <c r="H12" s="23" t="s">
        <v>50</v>
      </c>
      <c r="I12" s="18">
        <v>273800</v>
      </c>
      <c r="J12" s="19">
        <v>273800</v>
      </c>
      <c r="K12" s="20">
        <f t="shared" si="0"/>
        <v>0</v>
      </c>
      <c r="L12" s="21" t="s">
        <v>26</v>
      </c>
      <c r="M12" s="22"/>
      <c r="N12" s="22"/>
    </row>
    <row r="13" spans="1:14" ht="26.25">
      <c r="A13" s="15">
        <v>9</v>
      </c>
      <c r="B13" s="23" t="s">
        <v>38</v>
      </c>
      <c r="C13" s="24">
        <v>2335</v>
      </c>
      <c r="D13" s="25">
        <v>37965</v>
      </c>
      <c r="E13" s="24" t="s">
        <v>24</v>
      </c>
      <c r="F13" s="24">
        <v>256.10000000000002</v>
      </c>
      <c r="G13" s="24">
        <v>1905</v>
      </c>
      <c r="H13" s="23" t="s">
        <v>51</v>
      </c>
      <c r="I13" s="18">
        <v>392300</v>
      </c>
      <c r="J13" s="19">
        <v>392300</v>
      </c>
      <c r="K13" s="20">
        <f t="shared" si="0"/>
        <v>0</v>
      </c>
      <c r="L13" s="28" t="s">
        <v>52</v>
      </c>
      <c r="M13" s="22"/>
      <c r="N13" s="29" t="s">
        <v>53</v>
      </c>
    </row>
    <row r="14" spans="1:14" ht="26.25">
      <c r="A14" s="15">
        <v>10</v>
      </c>
      <c r="B14" s="23" t="s">
        <v>33</v>
      </c>
      <c r="C14" s="24">
        <v>2300</v>
      </c>
      <c r="D14" s="25">
        <v>37949</v>
      </c>
      <c r="E14" s="24" t="s">
        <v>54</v>
      </c>
      <c r="F14" s="24">
        <v>239.7</v>
      </c>
      <c r="G14" s="24">
        <v>1927</v>
      </c>
      <c r="H14" s="23" t="s">
        <v>55</v>
      </c>
      <c r="I14" s="18">
        <v>832000</v>
      </c>
      <c r="J14" s="19">
        <v>832000</v>
      </c>
      <c r="K14" s="20">
        <f t="shared" si="0"/>
        <v>0</v>
      </c>
      <c r="L14" s="31">
        <v>3262103.67</v>
      </c>
      <c r="M14" s="22"/>
      <c r="N14" s="32" t="s">
        <v>56</v>
      </c>
    </row>
    <row r="15" spans="1:14" ht="26.25">
      <c r="A15" s="15">
        <v>11</v>
      </c>
      <c r="B15" s="23" t="s">
        <v>57</v>
      </c>
      <c r="C15" s="24">
        <v>2308</v>
      </c>
      <c r="D15" s="25">
        <v>37965</v>
      </c>
      <c r="E15" s="24" t="s">
        <v>58</v>
      </c>
      <c r="F15" s="24">
        <v>216.8</v>
      </c>
      <c r="G15" s="33" t="s">
        <v>59</v>
      </c>
      <c r="H15" s="23" t="s">
        <v>60</v>
      </c>
      <c r="I15" s="18">
        <v>783200</v>
      </c>
      <c r="J15" s="19">
        <v>783200</v>
      </c>
      <c r="K15" s="20">
        <f t="shared" si="0"/>
        <v>0</v>
      </c>
      <c r="L15" s="31">
        <v>2773817.25</v>
      </c>
      <c r="M15" s="22"/>
      <c r="N15" s="32" t="s">
        <v>61</v>
      </c>
    </row>
    <row r="16" spans="1:14" ht="26.25">
      <c r="A16" s="15">
        <v>12</v>
      </c>
      <c r="B16" s="23" t="s">
        <v>30</v>
      </c>
      <c r="C16" s="24">
        <v>2302</v>
      </c>
      <c r="D16" s="25">
        <v>37950</v>
      </c>
      <c r="E16" s="24" t="s">
        <v>62</v>
      </c>
      <c r="F16" s="24">
        <v>91.4</v>
      </c>
      <c r="G16" s="24">
        <v>1950</v>
      </c>
      <c r="H16" s="23" t="s">
        <v>63</v>
      </c>
      <c r="I16" s="18">
        <v>0</v>
      </c>
      <c r="J16" s="19">
        <f>M16+'[1]списание в 2020 г.'!Q17</f>
        <v>0</v>
      </c>
      <c r="K16" s="20">
        <f t="shared" si="0"/>
        <v>0</v>
      </c>
      <c r="L16" s="31">
        <v>1178827.8400000001</v>
      </c>
      <c r="M16" s="22"/>
      <c r="N16" s="31" t="s">
        <v>64</v>
      </c>
    </row>
    <row r="17" spans="1:14" ht="26.25">
      <c r="A17" s="15">
        <v>13</v>
      </c>
      <c r="B17" s="23" t="s">
        <v>23</v>
      </c>
      <c r="C17" s="24">
        <v>2347</v>
      </c>
      <c r="D17" s="25">
        <v>38051</v>
      </c>
      <c r="E17" s="24" t="s">
        <v>65</v>
      </c>
      <c r="F17" s="24">
        <v>141.69999999999999</v>
      </c>
      <c r="G17" s="24">
        <v>1959</v>
      </c>
      <c r="H17" s="23" t="s">
        <v>66</v>
      </c>
      <c r="I17" s="18">
        <v>107900</v>
      </c>
      <c r="J17" s="19">
        <v>107900</v>
      </c>
      <c r="K17" s="20">
        <f t="shared" si="0"/>
        <v>0</v>
      </c>
      <c r="L17" s="31">
        <v>2155444.09</v>
      </c>
      <c r="M17" s="22"/>
      <c r="N17" s="32" t="s">
        <v>67</v>
      </c>
    </row>
    <row r="18" spans="1:14" ht="23.25">
      <c r="A18" s="15">
        <v>14</v>
      </c>
      <c r="B18" s="23" t="s">
        <v>23</v>
      </c>
      <c r="C18" s="24">
        <v>2136</v>
      </c>
      <c r="D18" s="25">
        <v>38069</v>
      </c>
      <c r="E18" s="24" t="s">
        <v>68</v>
      </c>
      <c r="F18" s="24">
        <v>159.1</v>
      </c>
      <c r="G18" s="24">
        <v>1958</v>
      </c>
      <c r="H18" s="23" t="s">
        <v>69</v>
      </c>
      <c r="I18" s="18">
        <v>688500</v>
      </c>
      <c r="J18" s="19">
        <v>688500</v>
      </c>
      <c r="K18" s="20">
        <f t="shared" si="0"/>
        <v>0</v>
      </c>
      <c r="L18" s="32">
        <v>2060506.09</v>
      </c>
      <c r="M18" s="22"/>
      <c r="N18" s="32" t="s">
        <v>70</v>
      </c>
    </row>
    <row r="19" spans="1:14" ht="23.25">
      <c r="A19" s="15">
        <v>15</v>
      </c>
      <c r="B19" s="23" t="s">
        <v>30</v>
      </c>
      <c r="C19" s="24">
        <v>2224</v>
      </c>
      <c r="D19" s="25">
        <v>37900</v>
      </c>
      <c r="E19" s="24" t="s">
        <v>71</v>
      </c>
      <c r="F19" s="24">
        <v>107</v>
      </c>
      <c r="G19" s="24">
        <v>1950</v>
      </c>
      <c r="H19" s="24" t="s">
        <v>72</v>
      </c>
      <c r="I19" s="18">
        <v>502000</v>
      </c>
      <c r="J19" s="19">
        <v>337180</v>
      </c>
      <c r="K19" s="20">
        <f t="shared" si="0"/>
        <v>164820</v>
      </c>
      <c r="L19" s="32">
        <v>1465660.48</v>
      </c>
      <c r="M19" s="22"/>
      <c r="N19" s="32" t="s">
        <v>73</v>
      </c>
    </row>
    <row r="20" spans="1:14" ht="23.25">
      <c r="A20" s="15">
        <v>16</v>
      </c>
      <c r="B20" s="23" t="s">
        <v>38</v>
      </c>
      <c r="C20" s="24"/>
      <c r="D20" s="24"/>
      <c r="E20" s="24"/>
      <c r="F20" s="24">
        <v>171.4</v>
      </c>
      <c r="G20" s="24">
        <v>1951</v>
      </c>
      <c r="H20" s="24" t="s">
        <v>74</v>
      </c>
      <c r="I20" s="18">
        <v>400400</v>
      </c>
      <c r="J20" s="19">
        <v>400400</v>
      </c>
      <c r="K20" s="20">
        <f t="shared" si="0"/>
        <v>0</v>
      </c>
      <c r="L20" s="32">
        <v>2225711.27</v>
      </c>
      <c r="M20" s="22"/>
      <c r="N20" s="32" t="s">
        <v>75</v>
      </c>
    </row>
    <row r="21" spans="1:14" ht="26.25">
      <c r="A21" s="15">
        <v>17</v>
      </c>
      <c r="B21" s="23" t="s">
        <v>76</v>
      </c>
      <c r="C21" s="24">
        <v>2344</v>
      </c>
      <c r="D21" s="25">
        <v>37965</v>
      </c>
      <c r="E21" s="24" t="s">
        <v>77</v>
      </c>
      <c r="F21" s="24">
        <v>235</v>
      </c>
      <c r="G21" s="24">
        <v>1947</v>
      </c>
      <c r="H21" s="24" t="s">
        <v>78</v>
      </c>
      <c r="I21" s="18">
        <v>867600</v>
      </c>
      <c r="J21" s="19">
        <v>867600</v>
      </c>
      <c r="K21" s="20">
        <f t="shared" si="0"/>
        <v>0</v>
      </c>
      <c r="L21" s="32">
        <v>3448806.15</v>
      </c>
      <c r="M21" s="22"/>
      <c r="N21" s="31" t="s">
        <v>79</v>
      </c>
    </row>
    <row r="22" spans="1:14" ht="26.25">
      <c r="A22" s="15">
        <v>18</v>
      </c>
      <c r="B22" s="23" t="s">
        <v>33</v>
      </c>
      <c r="C22" s="24">
        <v>2313</v>
      </c>
      <c r="D22" s="25">
        <v>37965</v>
      </c>
      <c r="E22" s="24" t="s">
        <v>80</v>
      </c>
      <c r="F22" s="24">
        <v>239.5</v>
      </c>
      <c r="G22" s="24">
        <v>1948</v>
      </c>
      <c r="H22" s="24" t="s">
        <v>81</v>
      </c>
      <c r="I22" s="18">
        <v>793300</v>
      </c>
      <c r="J22" s="19">
        <v>793300</v>
      </c>
      <c r="K22" s="20">
        <f t="shared" si="0"/>
        <v>0</v>
      </c>
      <c r="L22" s="31">
        <v>2826274.12</v>
      </c>
      <c r="M22" s="22"/>
      <c r="N22" s="32" t="s">
        <v>82</v>
      </c>
    </row>
    <row r="23" spans="1:14" ht="23.25">
      <c r="A23" s="15">
        <v>19</v>
      </c>
      <c r="B23" s="23" t="s">
        <v>27</v>
      </c>
      <c r="C23" s="24">
        <v>2223</v>
      </c>
      <c r="D23" s="25">
        <v>37900</v>
      </c>
      <c r="E23" s="24" t="s">
        <v>83</v>
      </c>
      <c r="F23" s="24">
        <v>198.2</v>
      </c>
      <c r="G23" s="24">
        <v>1948</v>
      </c>
      <c r="H23" s="24" t="s">
        <v>84</v>
      </c>
      <c r="I23" s="18">
        <v>571400</v>
      </c>
      <c r="J23" s="19">
        <v>571400</v>
      </c>
      <c r="K23" s="20">
        <f t="shared" si="0"/>
        <v>0</v>
      </c>
      <c r="L23" s="31">
        <v>2100933.61</v>
      </c>
      <c r="M23" s="22"/>
      <c r="N23" s="32" t="s">
        <v>85</v>
      </c>
    </row>
    <row r="24" spans="1:14" ht="26.25">
      <c r="A24" s="15">
        <v>20</v>
      </c>
      <c r="B24" s="23" t="s">
        <v>86</v>
      </c>
      <c r="C24" s="24">
        <v>443</v>
      </c>
      <c r="D24" s="25">
        <v>37914</v>
      </c>
      <c r="E24" s="24" t="s">
        <v>87</v>
      </c>
      <c r="F24" s="24">
        <v>3382.5</v>
      </c>
      <c r="G24" s="24">
        <v>1986</v>
      </c>
      <c r="H24" s="24" t="s">
        <v>88</v>
      </c>
      <c r="I24" s="18">
        <v>38670000</v>
      </c>
      <c r="J24" s="19">
        <v>13259700</v>
      </c>
      <c r="K24" s="20">
        <f t="shared" si="0"/>
        <v>25410300</v>
      </c>
      <c r="L24" s="34">
        <v>106855659.76000001</v>
      </c>
      <c r="M24" s="22"/>
      <c r="N24" s="35" t="s">
        <v>89</v>
      </c>
    </row>
    <row r="25" spans="1:14">
      <c r="A25" s="15">
        <v>21</v>
      </c>
      <c r="B25" s="23" t="s">
        <v>90</v>
      </c>
      <c r="C25" s="24">
        <v>443</v>
      </c>
      <c r="D25" s="25">
        <v>37948</v>
      </c>
      <c r="E25" s="24" t="s">
        <v>87</v>
      </c>
      <c r="F25" s="24">
        <v>4084.2</v>
      </c>
      <c r="G25" s="24">
        <v>1993</v>
      </c>
      <c r="H25" s="24" t="s">
        <v>88</v>
      </c>
      <c r="I25" s="18">
        <v>31726400</v>
      </c>
      <c r="J25" s="19">
        <v>9952736</v>
      </c>
      <c r="K25" s="20">
        <f t="shared" si="0"/>
        <v>21773664</v>
      </c>
      <c r="L25" s="34"/>
      <c r="M25" s="22"/>
      <c r="N25" s="35"/>
    </row>
    <row r="26" spans="1:14" ht="23.25">
      <c r="A26" s="15">
        <v>22</v>
      </c>
      <c r="B26" s="23" t="s">
        <v>30</v>
      </c>
      <c r="C26" s="24">
        <v>2311</v>
      </c>
      <c r="D26" s="25">
        <v>37960</v>
      </c>
      <c r="E26" s="24" t="s">
        <v>91</v>
      </c>
      <c r="F26" s="24">
        <v>273.2</v>
      </c>
      <c r="G26" s="24">
        <v>1995</v>
      </c>
      <c r="H26" s="24" t="s">
        <v>92</v>
      </c>
      <c r="I26" s="18">
        <v>77300</v>
      </c>
      <c r="J26" s="19">
        <v>77300</v>
      </c>
      <c r="K26" s="20">
        <f t="shared" si="0"/>
        <v>0</v>
      </c>
      <c r="L26" s="32">
        <v>5988904.6200000001</v>
      </c>
      <c r="M26" s="22"/>
      <c r="N26" s="31" t="s">
        <v>93</v>
      </c>
    </row>
    <row r="27" spans="1:14" ht="23.25">
      <c r="A27" s="15">
        <v>23</v>
      </c>
      <c r="B27" s="23" t="s">
        <v>30</v>
      </c>
      <c r="C27" s="24">
        <v>1873</v>
      </c>
      <c r="D27" s="25">
        <v>37935</v>
      </c>
      <c r="E27" s="24" t="s">
        <v>94</v>
      </c>
      <c r="F27" s="24">
        <v>156.4</v>
      </c>
      <c r="G27" s="24">
        <v>1957</v>
      </c>
      <c r="H27" s="23" t="s">
        <v>95</v>
      </c>
      <c r="I27" s="18">
        <v>493100</v>
      </c>
      <c r="J27" s="19">
        <v>493100</v>
      </c>
      <c r="K27" s="20">
        <f t="shared" si="0"/>
        <v>0</v>
      </c>
      <c r="L27" s="31">
        <v>1717814.65</v>
      </c>
      <c r="M27" s="22"/>
      <c r="N27" s="32" t="s">
        <v>96</v>
      </c>
    </row>
    <row r="28" spans="1:14" ht="23.25">
      <c r="A28" s="15">
        <v>24</v>
      </c>
      <c r="B28" s="23" t="s">
        <v>38</v>
      </c>
      <c r="C28" s="24">
        <v>2264</v>
      </c>
      <c r="D28" s="25">
        <v>37956</v>
      </c>
      <c r="E28" s="24" t="s">
        <v>97</v>
      </c>
      <c r="F28" s="24">
        <v>106.4</v>
      </c>
      <c r="G28" s="24">
        <v>1951</v>
      </c>
      <c r="H28" s="23" t="s">
        <v>98</v>
      </c>
      <c r="I28" s="18">
        <v>287600</v>
      </c>
      <c r="J28" s="19">
        <v>287600</v>
      </c>
      <c r="K28" s="20">
        <f t="shared" si="0"/>
        <v>0</v>
      </c>
      <c r="L28" s="31">
        <v>695641.24</v>
      </c>
      <c r="M28" s="22"/>
      <c r="N28" s="31" t="s">
        <v>99</v>
      </c>
    </row>
    <row r="29" spans="1:14" ht="23.25">
      <c r="A29" s="15">
        <v>25</v>
      </c>
      <c r="B29" s="23" t="s">
        <v>23</v>
      </c>
      <c r="C29" s="24">
        <v>2260</v>
      </c>
      <c r="D29" s="25">
        <v>37935</v>
      </c>
      <c r="E29" s="24" t="s">
        <v>100</v>
      </c>
      <c r="F29" s="24">
        <v>200</v>
      </c>
      <c r="G29" s="24">
        <v>1958</v>
      </c>
      <c r="H29" s="23" t="s">
        <v>101</v>
      </c>
      <c r="I29" s="18">
        <v>689800</v>
      </c>
      <c r="J29" s="19">
        <v>689800</v>
      </c>
      <c r="K29" s="20">
        <f t="shared" si="0"/>
        <v>0</v>
      </c>
      <c r="L29" s="32">
        <v>2414166</v>
      </c>
      <c r="M29" s="22"/>
      <c r="N29" s="32" t="s">
        <v>102</v>
      </c>
    </row>
    <row r="30" spans="1:14" ht="23.25">
      <c r="A30" s="15">
        <v>26</v>
      </c>
      <c r="B30" s="23" t="s">
        <v>30</v>
      </c>
      <c r="C30" s="24">
        <v>2261</v>
      </c>
      <c r="D30" s="25">
        <v>37935</v>
      </c>
      <c r="E30" s="24" t="s">
        <v>103</v>
      </c>
      <c r="F30" s="24">
        <v>259.60000000000002</v>
      </c>
      <c r="G30" s="24">
        <v>1970</v>
      </c>
      <c r="H30" s="23" t="s">
        <v>104</v>
      </c>
      <c r="I30" s="18">
        <v>601800</v>
      </c>
      <c r="J30" s="19">
        <v>601800</v>
      </c>
      <c r="K30" s="20">
        <f t="shared" si="0"/>
        <v>0</v>
      </c>
      <c r="L30" s="31">
        <v>3274589.21</v>
      </c>
      <c r="M30" s="22"/>
      <c r="N30" s="32" t="s">
        <v>105</v>
      </c>
    </row>
    <row r="31" spans="1:14" ht="23.25">
      <c r="A31" s="15">
        <v>27</v>
      </c>
      <c r="B31" s="23" t="s">
        <v>23</v>
      </c>
      <c r="C31" s="24">
        <v>2261</v>
      </c>
      <c r="D31" s="25">
        <v>37971</v>
      </c>
      <c r="E31" s="24" t="s">
        <v>103</v>
      </c>
      <c r="F31" s="24">
        <v>137.6</v>
      </c>
      <c r="G31" s="24">
        <v>1960</v>
      </c>
      <c r="H31" s="23" t="s">
        <v>106</v>
      </c>
      <c r="I31" s="18">
        <v>42900</v>
      </c>
      <c r="J31" s="19">
        <v>42900</v>
      </c>
      <c r="K31" s="20">
        <f t="shared" si="0"/>
        <v>0</v>
      </c>
      <c r="L31" s="32">
        <v>2074055.81</v>
      </c>
      <c r="M31" s="22"/>
      <c r="N31" s="32" t="s">
        <v>107</v>
      </c>
    </row>
    <row r="32" spans="1:14" ht="23.25">
      <c r="A32" s="15">
        <v>28</v>
      </c>
      <c r="B32" s="23" t="s">
        <v>23</v>
      </c>
      <c r="C32" s="24">
        <v>2342</v>
      </c>
      <c r="D32" s="25">
        <v>37965</v>
      </c>
      <c r="E32" s="24" t="s">
        <v>108</v>
      </c>
      <c r="F32" s="24">
        <v>158.80000000000001</v>
      </c>
      <c r="G32" s="24">
        <v>1958</v>
      </c>
      <c r="H32" s="23" t="s">
        <v>109</v>
      </c>
      <c r="I32" s="18">
        <v>921100</v>
      </c>
      <c r="J32" s="19">
        <v>921100</v>
      </c>
      <c r="K32" s="20">
        <f t="shared" si="0"/>
        <v>0</v>
      </c>
      <c r="L32" s="31">
        <v>2186027.31</v>
      </c>
      <c r="M32" s="22"/>
      <c r="N32" s="32" t="s">
        <v>110</v>
      </c>
    </row>
    <row r="33" spans="1:14" ht="23.25">
      <c r="A33" s="15">
        <v>29</v>
      </c>
      <c r="B33" s="23" t="s">
        <v>30</v>
      </c>
      <c r="C33" s="24">
        <v>2252</v>
      </c>
      <c r="D33" s="25">
        <v>37921</v>
      </c>
      <c r="E33" s="24"/>
      <c r="F33" s="24">
        <v>283.60000000000002</v>
      </c>
      <c r="G33" s="24">
        <v>1994</v>
      </c>
      <c r="H33" s="23" t="s">
        <v>111</v>
      </c>
      <c r="I33" s="18">
        <v>0</v>
      </c>
      <c r="J33" s="19">
        <f>M33+'[1]списание в 2020 г.'!Q34</f>
        <v>0</v>
      </c>
      <c r="K33" s="20">
        <f t="shared" si="0"/>
        <v>0</v>
      </c>
      <c r="L33" s="32">
        <v>5112749.3099999996</v>
      </c>
      <c r="M33" s="22"/>
      <c r="N33" s="31" t="s">
        <v>112</v>
      </c>
    </row>
    <row r="34" spans="1:14" ht="23.25">
      <c r="A34" s="15">
        <v>30</v>
      </c>
      <c r="B34" s="23" t="s">
        <v>30</v>
      </c>
      <c r="C34" s="24">
        <v>2253</v>
      </c>
      <c r="D34" s="25">
        <v>37911</v>
      </c>
      <c r="E34" s="24" t="s">
        <v>113</v>
      </c>
      <c r="F34" s="24">
        <v>188.8</v>
      </c>
      <c r="G34" s="24">
        <v>1989</v>
      </c>
      <c r="H34" s="23" t="s">
        <v>114</v>
      </c>
      <c r="I34" s="18">
        <v>235600</v>
      </c>
      <c r="J34" s="19">
        <v>22204</v>
      </c>
      <c r="K34" s="20">
        <f t="shared" si="0"/>
        <v>213396</v>
      </c>
      <c r="L34" s="31">
        <v>2581599.14</v>
      </c>
      <c r="M34" s="22"/>
      <c r="N34" s="32" t="s">
        <v>115</v>
      </c>
    </row>
    <row r="35" spans="1:14" ht="23.25">
      <c r="A35" s="15">
        <v>31</v>
      </c>
      <c r="B35" s="23" t="s">
        <v>30</v>
      </c>
      <c r="C35" s="24"/>
      <c r="D35" s="24"/>
      <c r="E35" s="24"/>
      <c r="F35" s="24">
        <v>175.9</v>
      </c>
      <c r="G35" s="24">
        <v>1989</v>
      </c>
      <c r="H35" s="23" t="s">
        <v>116</v>
      </c>
      <c r="I35" s="18">
        <v>301800</v>
      </c>
      <c r="J35" s="19">
        <v>162432</v>
      </c>
      <c r="K35" s="20">
        <f t="shared" si="0"/>
        <v>139368</v>
      </c>
      <c r="L35" s="31">
        <v>2671054.1</v>
      </c>
      <c r="M35" s="22"/>
      <c r="N35" s="31" t="s">
        <v>117</v>
      </c>
    </row>
    <row r="36" spans="1:14" ht="23.25">
      <c r="A36" s="15">
        <v>32</v>
      </c>
      <c r="B36" s="23" t="s">
        <v>23</v>
      </c>
      <c r="C36" s="24">
        <v>2272</v>
      </c>
      <c r="D36" s="25">
        <v>37937</v>
      </c>
      <c r="E36" s="24" t="s">
        <v>118</v>
      </c>
      <c r="F36" s="24">
        <v>25.1</v>
      </c>
      <c r="G36" s="24">
        <v>1946</v>
      </c>
      <c r="H36" s="23" t="s">
        <v>119</v>
      </c>
      <c r="I36" s="18">
        <v>125500</v>
      </c>
      <c r="J36" s="19">
        <v>125500</v>
      </c>
      <c r="K36" s="20">
        <f t="shared" si="0"/>
        <v>0</v>
      </c>
      <c r="L36" s="31">
        <v>457127.06</v>
      </c>
      <c r="M36" s="22"/>
      <c r="N36" s="32" t="s">
        <v>120</v>
      </c>
    </row>
    <row r="37" spans="1:14" ht="26.25">
      <c r="A37" s="15">
        <v>33</v>
      </c>
      <c r="B37" s="23" t="s">
        <v>23</v>
      </c>
      <c r="C37" s="24">
        <v>2121</v>
      </c>
      <c r="D37" s="25">
        <v>37950</v>
      </c>
      <c r="E37" s="24" t="s">
        <v>121</v>
      </c>
      <c r="F37" s="24">
        <v>163</v>
      </c>
      <c r="G37" s="24">
        <v>1958</v>
      </c>
      <c r="H37" s="23" t="s">
        <v>122</v>
      </c>
      <c r="I37" s="18">
        <v>307500</v>
      </c>
      <c r="J37" s="19">
        <v>307500</v>
      </c>
      <c r="K37" s="20">
        <f t="shared" si="0"/>
        <v>0</v>
      </c>
      <c r="L37" s="31">
        <v>2045711.94</v>
      </c>
      <c r="M37" s="22"/>
      <c r="N37" s="32" t="s">
        <v>123</v>
      </c>
    </row>
    <row r="38" spans="1:14" ht="26.25">
      <c r="A38" s="15">
        <v>34</v>
      </c>
      <c r="B38" s="23" t="s">
        <v>30</v>
      </c>
      <c r="C38" s="24">
        <v>2271</v>
      </c>
      <c r="D38" s="25">
        <v>37950</v>
      </c>
      <c r="E38" s="24" t="s">
        <v>124</v>
      </c>
      <c r="F38" s="24">
        <v>134.5</v>
      </c>
      <c r="G38" s="24">
        <v>1957</v>
      </c>
      <c r="H38" s="23" t="s">
        <v>125</v>
      </c>
      <c r="I38" s="18">
        <v>421800</v>
      </c>
      <c r="J38" s="19">
        <v>277232</v>
      </c>
      <c r="K38" s="20">
        <f t="shared" si="0"/>
        <v>144568</v>
      </c>
      <c r="L38" s="32">
        <v>1908007.58</v>
      </c>
      <c r="M38" s="22"/>
      <c r="N38" s="32" t="s">
        <v>126</v>
      </c>
    </row>
    <row r="39" spans="1:14" ht="26.25">
      <c r="A39" s="15">
        <v>35</v>
      </c>
      <c r="B39" s="23" t="s">
        <v>30</v>
      </c>
      <c r="C39" s="24">
        <v>2427</v>
      </c>
      <c r="D39" s="25">
        <v>38229</v>
      </c>
      <c r="E39" s="24" t="s">
        <v>127</v>
      </c>
      <c r="F39" s="24">
        <v>130.30000000000001</v>
      </c>
      <c r="G39" s="24">
        <v>1957</v>
      </c>
      <c r="H39" s="23" t="s">
        <v>128</v>
      </c>
      <c r="I39" s="18">
        <v>467800</v>
      </c>
      <c r="J39" s="19">
        <v>467800</v>
      </c>
      <c r="K39" s="20">
        <f t="shared" si="0"/>
        <v>0</v>
      </c>
      <c r="L39" s="32">
        <v>1391837.14</v>
      </c>
      <c r="M39" s="22"/>
      <c r="N39" s="32" t="s">
        <v>129</v>
      </c>
    </row>
    <row r="40" spans="1:14" ht="26.25">
      <c r="A40" s="15">
        <v>36</v>
      </c>
      <c r="B40" s="23" t="s">
        <v>33</v>
      </c>
      <c r="C40" s="24">
        <v>2346</v>
      </c>
      <c r="D40" s="25">
        <v>38047</v>
      </c>
      <c r="E40" s="24" t="s">
        <v>130</v>
      </c>
      <c r="F40" s="24">
        <v>280.7</v>
      </c>
      <c r="G40" s="24">
        <v>1941</v>
      </c>
      <c r="H40" s="23" t="s">
        <v>131</v>
      </c>
      <c r="I40" s="18">
        <v>2232800</v>
      </c>
      <c r="J40" s="19">
        <v>2232800</v>
      </c>
      <c r="K40" s="20">
        <f t="shared" si="0"/>
        <v>0</v>
      </c>
      <c r="L40" s="32">
        <v>3723406.9</v>
      </c>
      <c r="M40" s="22"/>
      <c r="N40" s="32" t="s">
        <v>132</v>
      </c>
    </row>
    <row r="41" spans="1:14" ht="23.25">
      <c r="A41" s="15">
        <v>37</v>
      </c>
      <c r="B41" s="23" t="s">
        <v>30</v>
      </c>
      <c r="C41" s="24">
        <v>2263</v>
      </c>
      <c r="D41" s="25">
        <v>37930</v>
      </c>
      <c r="E41" s="24" t="s">
        <v>133</v>
      </c>
      <c r="F41" s="24">
        <v>195</v>
      </c>
      <c r="G41" s="24">
        <v>1986</v>
      </c>
      <c r="H41" s="23" t="s">
        <v>134</v>
      </c>
      <c r="I41" s="18">
        <v>696800</v>
      </c>
      <c r="J41" s="19">
        <v>267132</v>
      </c>
      <c r="K41" s="20">
        <f t="shared" si="0"/>
        <v>429668</v>
      </c>
      <c r="L41" s="32">
        <v>2805654.81</v>
      </c>
      <c r="M41" s="22"/>
      <c r="N41" s="32" t="s">
        <v>135</v>
      </c>
    </row>
    <row r="42" spans="1:14" ht="23.25">
      <c r="A42" s="15">
        <v>38</v>
      </c>
      <c r="B42" s="23" t="s">
        <v>30</v>
      </c>
      <c r="C42" s="24">
        <v>2310</v>
      </c>
      <c r="D42" s="25">
        <v>37956</v>
      </c>
      <c r="E42" s="24" t="s">
        <v>136</v>
      </c>
      <c r="F42" s="24">
        <v>153.4</v>
      </c>
      <c r="G42" s="24">
        <v>1987</v>
      </c>
      <c r="H42" s="23" t="s">
        <v>137</v>
      </c>
      <c r="I42" s="18">
        <v>755100</v>
      </c>
      <c r="J42" s="19">
        <v>283724</v>
      </c>
      <c r="K42" s="20">
        <f t="shared" si="0"/>
        <v>471376</v>
      </c>
      <c r="L42" s="32">
        <v>1720743.86</v>
      </c>
      <c r="M42" s="22"/>
      <c r="N42" s="32" t="s">
        <v>138</v>
      </c>
    </row>
    <row r="43" spans="1:14" ht="23.25">
      <c r="A43" s="15">
        <v>39</v>
      </c>
      <c r="B43" s="23" t="s">
        <v>57</v>
      </c>
      <c r="C43" s="24"/>
      <c r="D43" s="24"/>
      <c r="E43" s="24"/>
      <c r="F43" s="24">
        <v>110.1</v>
      </c>
      <c r="G43" s="24">
        <v>1951</v>
      </c>
      <c r="H43" s="23" t="s">
        <v>139</v>
      </c>
      <c r="I43" s="18">
        <v>595800</v>
      </c>
      <c r="J43" s="19">
        <v>595800</v>
      </c>
      <c r="K43" s="20">
        <f t="shared" si="0"/>
        <v>0</v>
      </c>
      <c r="L43" s="32">
        <v>1484408.65</v>
      </c>
      <c r="M43" s="22"/>
      <c r="N43" s="32" t="s">
        <v>140</v>
      </c>
    </row>
    <row r="44" spans="1:14" ht="26.25">
      <c r="A44" s="15">
        <v>40</v>
      </c>
      <c r="B44" s="23" t="s">
        <v>141</v>
      </c>
      <c r="C44" s="24">
        <v>1957</v>
      </c>
      <c r="D44" s="25">
        <v>37926</v>
      </c>
      <c r="E44" s="24" t="s">
        <v>142</v>
      </c>
      <c r="F44" s="24">
        <v>221</v>
      </c>
      <c r="G44" s="24">
        <v>1992</v>
      </c>
      <c r="H44" s="23" t="s">
        <v>143</v>
      </c>
      <c r="I44" s="18">
        <v>669000</v>
      </c>
      <c r="J44" s="19">
        <v>223860</v>
      </c>
      <c r="K44" s="20">
        <f t="shared" si="0"/>
        <v>445140</v>
      </c>
      <c r="L44" s="31">
        <v>3838460.6</v>
      </c>
      <c r="M44" s="22"/>
      <c r="N44" s="32" t="s">
        <v>144</v>
      </c>
    </row>
    <row r="45" spans="1:14" ht="23.25">
      <c r="A45" s="15">
        <v>41</v>
      </c>
      <c r="B45" s="23" t="s">
        <v>23</v>
      </c>
      <c r="C45" s="24">
        <v>2291</v>
      </c>
      <c r="D45" s="25">
        <v>37929</v>
      </c>
      <c r="E45" s="24" t="s">
        <v>145</v>
      </c>
      <c r="F45" s="24">
        <v>165.7</v>
      </c>
      <c r="G45" s="24">
        <v>1958</v>
      </c>
      <c r="H45" s="23" t="s">
        <v>146</v>
      </c>
      <c r="I45" s="18">
        <v>476200</v>
      </c>
      <c r="J45" s="19">
        <v>476200</v>
      </c>
      <c r="K45" s="20">
        <f t="shared" si="0"/>
        <v>0</v>
      </c>
      <c r="L45" s="32">
        <v>1942126.62</v>
      </c>
      <c r="M45" s="22"/>
      <c r="N45" s="32" t="s">
        <v>147</v>
      </c>
    </row>
    <row r="46" spans="1:14" ht="26.25">
      <c r="A46" s="15">
        <v>42</v>
      </c>
      <c r="B46" s="23" t="s">
        <v>23</v>
      </c>
      <c r="C46" s="24">
        <v>2292</v>
      </c>
      <c r="D46" s="25">
        <v>37929</v>
      </c>
      <c r="E46" s="24" t="s">
        <v>148</v>
      </c>
      <c r="F46" s="24">
        <v>161.69999999999999</v>
      </c>
      <c r="G46" s="24">
        <v>1960</v>
      </c>
      <c r="H46" s="23" t="s">
        <v>149</v>
      </c>
      <c r="I46" s="18">
        <v>478200</v>
      </c>
      <c r="J46" s="19">
        <v>478200</v>
      </c>
      <c r="K46" s="20">
        <f t="shared" si="0"/>
        <v>0</v>
      </c>
      <c r="L46" s="31">
        <v>1895243.66</v>
      </c>
      <c r="M46" s="22"/>
      <c r="N46" s="32" t="s">
        <v>150</v>
      </c>
    </row>
    <row r="47" spans="1:14" ht="26.25">
      <c r="A47" s="15">
        <v>43</v>
      </c>
      <c r="B47" s="23" t="s">
        <v>23</v>
      </c>
      <c r="C47" s="24">
        <v>2293</v>
      </c>
      <c r="D47" s="25">
        <v>37929</v>
      </c>
      <c r="E47" s="24" t="s">
        <v>151</v>
      </c>
      <c r="F47" s="24">
        <v>161.5</v>
      </c>
      <c r="G47" s="24">
        <v>1960</v>
      </c>
      <c r="H47" s="23" t="s">
        <v>152</v>
      </c>
      <c r="I47" s="18">
        <v>498900</v>
      </c>
      <c r="J47" s="19">
        <v>498900</v>
      </c>
      <c r="K47" s="20">
        <f t="shared" si="0"/>
        <v>0</v>
      </c>
      <c r="L47" s="31">
        <v>1892899.51</v>
      </c>
      <c r="M47" s="22"/>
      <c r="N47" s="32" t="s">
        <v>153</v>
      </c>
    </row>
    <row r="48" spans="1:14" ht="26.25">
      <c r="A48" s="15">
        <v>44</v>
      </c>
      <c r="B48" s="23" t="s">
        <v>23</v>
      </c>
      <c r="C48" s="36">
        <v>1816</v>
      </c>
      <c r="D48" s="37">
        <v>37942</v>
      </c>
      <c r="E48" s="36" t="s">
        <v>154</v>
      </c>
      <c r="F48" s="24">
        <v>193.8</v>
      </c>
      <c r="G48" s="24">
        <v>1958</v>
      </c>
      <c r="H48" s="23" t="s">
        <v>155</v>
      </c>
      <c r="I48" s="18">
        <v>522300</v>
      </c>
      <c r="J48" s="19">
        <v>522300</v>
      </c>
      <c r="K48" s="20">
        <f t="shared" si="0"/>
        <v>0</v>
      </c>
      <c r="L48" s="31">
        <v>2271479.41</v>
      </c>
      <c r="M48" s="22"/>
      <c r="N48" s="31" t="s">
        <v>156</v>
      </c>
    </row>
    <row r="49" spans="1:14" ht="39">
      <c r="A49" s="15">
        <v>45</v>
      </c>
      <c r="B49" s="23" t="s">
        <v>23</v>
      </c>
      <c r="C49" s="24"/>
      <c r="D49" s="24"/>
      <c r="E49" s="24"/>
      <c r="F49" s="24">
        <v>143.6</v>
      </c>
      <c r="G49" s="24">
        <v>1963</v>
      </c>
      <c r="H49" s="23" t="s">
        <v>157</v>
      </c>
      <c r="I49" s="18">
        <v>699700</v>
      </c>
      <c r="J49" s="19">
        <v>699700</v>
      </c>
      <c r="K49" s="20">
        <f t="shared" si="0"/>
        <v>0</v>
      </c>
      <c r="L49" s="21" t="s">
        <v>26</v>
      </c>
      <c r="M49" s="22"/>
      <c r="N49" s="22"/>
    </row>
    <row r="50" spans="1:14" ht="26.25">
      <c r="A50" s="15">
        <v>46</v>
      </c>
      <c r="B50" s="23" t="s">
        <v>30</v>
      </c>
      <c r="C50" s="24"/>
      <c r="D50" s="24"/>
      <c r="E50" s="24"/>
      <c r="F50" s="24">
        <v>101.4</v>
      </c>
      <c r="G50" s="24">
        <v>1985</v>
      </c>
      <c r="H50" s="23" t="s">
        <v>158</v>
      </c>
      <c r="I50" s="18">
        <v>2559900</v>
      </c>
      <c r="J50" s="19">
        <v>1103276</v>
      </c>
      <c r="K50" s="20">
        <f t="shared" si="0"/>
        <v>1456624</v>
      </c>
      <c r="L50" s="21" t="s">
        <v>26</v>
      </c>
      <c r="M50" s="22"/>
      <c r="N50" s="22"/>
    </row>
    <row r="51" spans="1:14" ht="26.25">
      <c r="A51" s="15">
        <v>47</v>
      </c>
      <c r="B51" s="23" t="s">
        <v>30</v>
      </c>
      <c r="C51" s="24"/>
      <c r="D51" s="24"/>
      <c r="E51" s="24"/>
      <c r="F51" s="24">
        <v>102</v>
      </c>
      <c r="G51" s="24">
        <v>1985</v>
      </c>
      <c r="H51" s="23" t="s">
        <v>159</v>
      </c>
      <c r="I51" s="18">
        <v>625600</v>
      </c>
      <c r="J51" s="19">
        <v>254644</v>
      </c>
      <c r="K51" s="20">
        <f t="shared" si="0"/>
        <v>370956</v>
      </c>
      <c r="L51" s="31">
        <v>2261296.11</v>
      </c>
      <c r="M51" s="22"/>
      <c r="N51" s="32" t="s">
        <v>160</v>
      </c>
    </row>
    <row r="52" spans="1:14" ht="26.25">
      <c r="A52" s="15">
        <v>48</v>
      </c>
      <c r="B52" s="23" t="s">
        <v>30</v>
      </c>
      <c r="C52" s="24"/>
      <c r="D52" s="24"/>
      <c r="E52" s="24"/>
      <c r="F52" s="24">
        <v>103.3</v>
      </c>
      <c r="G52" s="24">
        <v>1981</v>
      </c>
      <c r="H52" s="23" t="s">
        <v>161</v>
      </c>
      <c r="I52" s="38">
        <v>617400</v>
      </c>
      <c r="J52" s="19">
        <v>260676</v>
      </c>
      <c r="K52" s="20">
        <f t="shared" si="0"/>
        <v>356724</v>
      </c>
      <c r="L52" s="21" t="s">
        <v>26</v>
      </c>
      <c r="M52" s="22"/>
      <c r="N52" s="22"/>
    </row>
    <row r="53" spans="1:14" ht="26.25">
      <c r="A53" s="15">
        <v>49</v>
      </c>
      <c r="B53" s="23" t="s">
        <v>30</v>
      </c>
      <c r="C53" s="24"/>
      <c r="D53" s="24"/>
      <c r="E53" s="24"/>
      <c r="F53" s="24">
        <v>102</v>
      </c>
      <c r="G53" s="24">
        <v>1981</v>
      </c>
      <c r="H53" s="23" t="s">
        <v>162</v>
      </c>
      <c r="I53" s="18">
        <v>2756700</v>
      </c>
      <c r="J53" s="19">
        <v>1219342</v>
      </c>
      <c r="K53" s="20">
        <f t="shared" si="0"/>
        <v>1537358</v>
      </c>
      <c r="L53" s="21" t="s">
        <v>26</v>
      </c>
      <c r="M53" s="22"/>
      <c r="N53" s="22"/>
    </row>
    <row r="54" spans="1:14" ht="26.25">
      <c r="A54" s="15">
        <v>50</v>
      </c>
      <c r="B54" s="39" t="s">
        <v>30</v>
      </c>
      <c r="C54" s="40"/>
      <c r="D54" s="40"/>
      <c r="E54" s="40"/>
      <c r="F54" s="40">
        <v>131.4</v>
      </c>
      <c r="G54" s="40">
        <v>1980</v>
      </c>
      <c r="H54" s="39" t="s">
        <v>163</v>
      </c>
      <c r="I54" s="18">
        <v>598200</v>
      </c>
      <c r="J54" s="19">
        <v>257668</v>
      </c>
      <c r="K54" s="20">
        <f t="shared" si="0"/>
        <v>340532</v>
      </c>
      <c r="L54" s="21" t="s">
        <v>26</v>
      </c>
      <c r="M54" s="22"/>
      <c r="N54" s="22"/>
    </row>
    <row r="55" spans="1:14" ht="26.25">
      <c r="A55" s="15">
        <v>51</v>
      </c>
      <c r="B55" s="23" t="s">
        <v>164</v>
      </c>
      <c r="C55" s="24">
        <v>6891</v>
      </c>
      <c r="D55" s="25">
        <v>36047</v>
      </c>
      <c r="E55" s="24"/>
      <c r="F55" s="24">
        <v>788</v>
      </c>
      <c r="G55" s="24">
        <v>1970</v>
      </c>
      <c r="H55" s="23" t="s">
        <v>165</v>
      </c>
      <c r="I55" s="18">
        <v>853887</v>
      </c>
      <c r="J55" s="19">
        <v>421966.96</v>
      </c>
      <c r="K55" s="20">
        <f t="shared" si="0"/>
        <v>431920.04</v>
      </c>
      <c r="L55" s="32">
        <v>13745510.75</v>
      </c>
      <c r="M55" s="22"/>
      <c r="N55" s="31" t="s">
        <v>166</v>
      </c>
    </row>
    <row r="56" spans="1:14" ht="26.25">
      <c r="A56" s="15">
        <v>52</v>
      </c>
      <c r="B56" s="23" t="s">
        <v>167</v>
      </c>
      <c r="C56" s="24">
        <v>1326</v>
      </c>
      <c r="D56" s="25">
        <v>36221</v>
      </c>
      <c r="E56" s="24"/>
      <c r="F56" s="24">
        <v>1013.3</v>
      </c>
      <c r="G56" s="24">
        <v>1991</v>
      </c>
      <c r="H56" s="23" t="s">
        <v>168</v>
      </c>
      <c r="I56" s="18">
        <v>2312457</v>
      </c>
      <c r="J56" s="19">
        <v>1309018.56</v>
      </c>
      <c r="K56" s="20">
        <f t="shared" si="0"/>
        <v>1003438.44</v>
      </c>
      <c r="L56" s="31">
        <v>12782095.630000001</v>
      </c>
      <c r="M56" s="22"/>
      <c r="N56" s="32" t="s">
        <v>169</v>
      </c>
    </row>
    <row r="57" spans="1:14" ht="26.25">
      <c r="A57" s="15">
        <v>53</v>
      </c>
      <c r="B57" s="23" t="s">
        <v>33</v>
      </c>
      <c r="C57" s="24">
        <v>2996</v>
      </c>
      <c r="D57" s="25">
        <v>36136</v>
      </c>
      <c r="E57" s="24"/>
      <c r="F57" s="24">
        <v>423.1</v>
      </c>
      <c r="G57" s="24">
        <v>1957</v>
      </c>
      <c r="H57" s="23" t="s">
        <v>170</v>
      </c>
      <c r="I57" s="18">
        <v>338989</v>
      </c>
      <c r="J57" s="19">
        <v>203319.12</v>
      </c>
      <c r="K57" s="20">
        <f t="shared" si="0"/>
        <v>135669.88</v>
      </c>
      <c r="L57" s="32">
        <v>6562290.8799999999</v>
      </c>
      <c r="M57" s="22"/>
      <c r="N57" s="31" t="s">
        <v>171</v>
      </c>
    </row>
    <row r="58" spans="1:14" ht="26.25">
      <c r="A58" s="15">
        <v>54</v>
      </c>
      <c r="B58" s="23" t="s">
        <v>33</v>
      </c>
      <c r="C58" s="24">
        <v>2996</v>
      </c>
      <c r="D58" s="25">
        <v>36136</v>
      </c>
      <c r="E58" s="24"/>
      <c r="F58" s="24">
        <v>419.8</v>
      </c>
      <c r="G58" s="24">
        <v>1957</v>
      </c>
      <c r="H58" s="23" t="s">
        <v>172</v>
      </c>
      <c r="I58" s="18">
        <v>355481</v>
      </c>
      <c r="J58" s="19">
        <v>213005.34</v>
      </c>
      <c r="K58" s="20">
        <f t="shared" si="0"/>
        <v>142475.66</v>
      </c>
      <c r="L58" s="31">
        <v>6406454.4500000002</v>
      </c>
      <c r="M58" s="22"/>
      <c r="N58" s="32" t="s">
        <v>173</v>
      </c>
    </row>
    <row r="59" spans="1:14" ht="26.25">
      <c r="A59" s="15">
        <v>55</v>
      </c>
      <c r="B59" s="23" t="s">
        <v>174</v>
      </c>
      <c r="C59" s="24">
        <v>9261</v>
      </c>
      <c r="D59" s="25">
        <v>34043</v>
      </c>
      <c r="E59" s="24"/>
      <c r="F59" s="24">
        <v>3367.9</v>
      </c>
      <c r="G59" s="24">
        <v>1979</v>
      </c>
      <c r="H59" s="23" t="s">
        <v>175</v>
      </c>
      <c r="I59" s="18">
        <v>3957930</v>
      </c>
      <c r="J59" s="19">
        <v>1669777.2</v>
      </c>
      <c r="K59" s="20">
        <f t="shared" si="0"/>
        <v>2288152.7999999998</v>
      </c>
      <c r="L59" s="32">
        <v>87187588.980000004</v>
      </c>
      <c r="M59" s="22"/>
      <c r="N59" s="32" t="s">
        <v>176</v>
      </c>
    </row>
    <row r="60" spans="1:14" ht="26.25">
      <c r="A60" s="15">
        <v>56</v>
      </c>
      <c r="B60" s="23" t="s">
        <v>174</v>
      </c>
      <c r="C60" s="24">
        <v>7326</v>
      </c>
      <c r="D60" s="25">
        <v>36047</v>
      </c>
      <c r="E60" s="24"/>
      <c r="F60" s="24">
        <v>3341</v>
      </c>
      <c r="G60" s="24">
        <v>1972</v>
      </c>
      <c r="H60" s="23" t="s">
        <v>177</v>
      </c>
      <c r="I60" s="18">
        <v>4694545</v>
      </c>
      <c r="J60" s="19">
        <v>2243388.2999999998</v>
      </c>
      <c r="K60" s="20">
        <f t="shared" si="0"/>
        <v>2451156.7000000002</v>
      </c>
      <c r="L60" s="32">
        <v>86600470.790000007</v>
      </c>
      <c r="M60" s="22"/>
      <c r="N60" s="32" t="s">
        <v>178</v>
      </c>
    </row>
    <row r="61" spans="1:14" ht="26.25">
      <c r="A61" s="15">
        <v>57</v>
      </c>
      <c r="B61" s="23" t="s">
        <v>174</v>
      </c>
      <c r="C61" s="24">
        <v>6753</v>
      </c>
      <c r="D61" s="25">
        <v>36047</v>
      </c>
      <c r="E61" s="24"/>
      <c r="F61" s="24">
        <v>3526.7</v>
      </c>
      <c r="G61" s="24">
        <v>1970</v>
      </c>
      <c r="H61" s="23" t="s">
        <v>179</v>
      </c>
      <c r="I61" s="18">
        <v>5315720</v>
      </c>
      <c r="J61" s="19">
        <v>2554192.7999999998</v>
      </c>
      <c r="K61" s="20">
        <f t="shared" si="0"/>
        <v>2761527.2</v>
      </c>
      <c r="L61" s="32">
        <v>59094126.710000001</v>
      </c>
      <c r="M61" s="22"/>
      <c r="N61" s="32" t="s">
        <v>180</v>
      </c>
    </row>
    <row r="62" spans="1:14" ht="26.25">
      <c r="A62" s="15">
        <v>58</v>
      </c>
      <c r="B62" s="23" t="s">
        <v>181</v>
      </c>
      <c r="C62" s="24">
        <v>7868</v>
      </c>
      <c r="D62" s="25">
        <v>34057</v>
      </c>
      <c r="E62" s="24"/>
      <c r="F62" s="24">
        <v>1790.8</v>
      </c>
      <c r="G62" s="24">
        <v>1975</v>
      </c>
      <c r="H62" s="23" t="s">
        <v>182</v>
      </c>
      <c r="I62" s="18">
        <v>2076081</v>
      </c>
      <c r="J62" s="19">
        <v>941082.34</v>
      </c>
      <c r="K62" s="20">
        <f t="shared" si="0"/>
        <v>1134998.6600000001</v>
      </c>
      <c r="L62" s="32">
        <v>30664122.789999999</v>
      </c>
      <c r="M62" s="22"/>
      <c r="N62" s="31" t="s">
        <v>183</v>
      </c>
    </row>
    <row r="63" spans="1:14" ht="23.25">
      <c r="A63" s="15">
        <v>59</v>
      </c>
      <c r="B63" s="41" t="s">
        <v>184</v>
      </c>
      <c r="C63" s="42">
        <v>1332</v>
      </c>
      <c r="D63" s="43">
        <v>36116</v>
      </c>
      <c r="E63" s="42"/>
      <c r="F63" s="42">
        <v>3134.9</v>
      </c>
      <c r="G63" s="42">
        <v>1990</v>
      </c>
      <c r="H63" s="41" t="s">
        <v>185</v>
      </c>
      <c r="I63" s="44">
        <v>15778581</v>
      </c>
      <c r="J63" s="19">
        <v>4372697.34</v>
      </c>
      <c r="K63" s="45">
        <f t="shared" si="0"/>
        <v>11405883.66</v>
      </c>
      <c r="L63" s="31">
        <v>53416892.920000002</v>
      </c>
      <c r="M63" s="22"/>
      <c r="N63" s="31" t="s">
        <v>186</v>
      </c>
    </row>
    <row r="64" spans="1:14" ht="26.25">
      <c r="A64" s="15">
        <v>60</v>
      </c>
      <c r="B64" s="23" t="s">
        <v>187</v>
      </c>
      <c r="C64" s="24">
        <v>9545</v>
      </c>
      <c r="D64" s="25">
        <v>34044</v>
      </c>
      <c r="E64" s="24"/>
      <c r="F64" s="24">
        <v>6875.1</v>
      </c>
      <c r="G64" s="24">
        <v>1982</v>
      </c>
      <c r="H64" s="23" t="s">
        <v>188</v>
      </c>
      <c r="I64" s="18">
        <v>23469059</v>
      </c>
      <c r="J64" s="19">
        <v>5664211.2599999998</v>
      </c>
      <c r="K64" s="20">
        <f t="shared" si="0"/>
        <v>17804847.740000002</v>
      </c>
      <c r="L64" s="32">
        <v>12467040.4</v>
      </c>
      <c r="M64" s="22"/>
      <c r="N64" s="32" t="s">
        <v>189</v>
      </c>
    </row>
    <row r="65" spans="1:14" ht="26.25">
      <c r="A65" s="15">
        <v>61</v>
      </c>
      <c r="B65" s="23" t="s">
        <v>33</v>
      </c>
      <c r="C65" s="24">
        <v>7457</v>
      </c>
      <c r="D65" s="25">
        <v>36059</v>
      </c>
      <c r="E65" s="24"/>
      <c r="F65" s="24">
        <v>434.6</v>
      </c>
      <c r="G65" s="24">
        <v>1956</v>
      </c>
      <c r="H65" s="23" t="s">
        <v>190</v>
      </c>
      <c r="I65" s="18">
        <v>349984</v>
      </c>
      <c r="J65" s="19">
        <v>215269.76000000001</v>
      </c>
      <c r="K65" s="20">
        <f t="shared" si="0"/>
        <v>134714.23999999999</v>
      </c>
      <c r="L65" s="32">
        <v>5819380.5300000003</v>
      </c>
      <c r="M65" s="22"/>
      <c r="N65" s="31" t="s">
        <v>191</v>
      </c>
    </row>
    <row r="66" spans="1:14" ht="26.25">
      <c r="A66" s="15">
        <v>62</v>
      </c>
      <c r="B66" s="23" t="s">
        <v>33</v>
      </c>
      <c r="C66" s="24">
        <v>7457</v>
      </c>
      <c r="D66" s="25">
        <v>36031</v>
      </c>
      <c r="E66" s="24"/>
      <c r="F66" s="24">
        <v>420.4</v>
      </c>
      <c r="G66" s="24">
        <v>1955</v>
      </c>
      <c r="H66" s="23" t="s">
        <v>192</v>
      </c>
      <c r="I66" s="18">
        <v>338989</v>
      </c>
      <c r="J66" s="19">
        <v>208816.46</v>
      </c>
      <c r="K66" s="20">
        <f t="shared" si="0"/>
        <v>130172.54000000001</v>
      </c>
      <c r="L66" s="32">
        <v>5324775.58</v>
      </c>
      <c r="M66" s="22"/>
      <c r="N66" s="31" t="s">
        <v>193</v>
      </c>
    </row>
    <row r="67" spans="1:14" ht="26.25">
      <c r="A67" s="15">
        <v>63</v>
      </c>
      <c r="B67" s="23" t="s">
        <v>33</v>
      </c>
      <c r="C67" s="24">
        <v>3090</v>
      </c>
      <c r="D67" s="25">
        <v>36031</v>
      </c>
      <c r="E67" s="24"/>
      <c r="F67" s="24">
        <v>437.6</v>
      </c>
      <c r="G67" s="24">
        <v>1955</v>
      </c>
      <c r="H67" s="23" t="s">
        <v>194</v>
      </c>
      <c r="I67" s="18">
        <v>353648</v>
      </c>
      <c r="J67" s="19">
        <v>218031.72</v>
      </c>
      <c r="K67" s="20">
        <f t="shared" si="0"/>
        <v>135616.28</v>
      </c>
      <c r="L67" s="32">
        <v>7336479.8300000001</v>
      </c>
      <c r="M67" s="22"/>
      <c r="N67" s="32" t="s">
        <v>195</v>
      </c>
    </row>
    <row r="68" spans="1:14" ht="26.25">
      <c r="A68" s="15">
        <v>64</v>
      </c>
      <c r="B68" s="23" t="s">
        <v>196</v>
      </c>
      <c r="C68" s="24">
        <v>7457</v>
      </c>
      <c r="D68" s="25">
        <v>36039</v>
      </c>
      <c r="E68" s="24"/>
      <c r="F68" s="24">
        <v>888.9</v>
      </c>
      <c r="G68" s="24">
        <v>1958</v>
      </c>
      <c r="H68" s="23" t="s">
        <v>197</v>
      </c>
      <c r="I68" s="18">
        <v>657823</v>
      </c>
      <c r="J68" s="19">
        <v>388681.22</v>
      </c>
      <c r="K68" s="20">
        <f t="shared" si="0"/>
        <v>269141.78000000003</v>
      </c>
      <c r="L68" s="31">
        <v>14693278.07</v>
      </c>
      <c r="M68" s="22"/>
      <c r="N68" s="32" t="s">
        <v>198</v>
      </c>
    </row>
    <row r="69" spans="1:14" ht="26.25">
      <c r="A69" s="15">
        <v>65</v>
      </c>
      <c r="B69" s="23" t="s">
        <v>196</v>
      </c>
      <c r="C69" s="24">
        <v>7458</v>
      </c>
      <c r="D69" s="25">
        <v>36045</v>
      </c>
      <c r="E69" s="24"/>
      <c r="F69" s="24">
        <v>885.1</v>
      </c>
      <c r="G69" s="24">
        <v>1956</v>
      </c>
      <c r="H69" s="23" t="s">
        <v>199</v>
      </c>
      <c r="I69" s="18">
        <v>655990</v>
      </c>
      <c r="J69" s="19">
        <v>397394.6</v>
      </c>
      <c r="K69" s="20">
        <f t="shared" ref="K69:K97" si="1">I69-J69</f>
        <v>258595.40000000002</v>
      </c>
      <c r="L69" s="32">
        <v>16155114.859999999</v>
      </c>
      <c r="M69" s="22"/>
      <c r="N69" s="32" t="s">
        <v>200</v>
      </c>
    </row>
    <row r="70" spans="1:14" ht="26.25">
      <c r="A70" s="15">
        <v>66</v>
      </c>
      <c r="B70" s="23" t="s">
        <v>201</v>
      </c>
      <c r="C70" s="24">
        <v>7457</v>
      </c>
      <c r="D70" s="25">
        <v>36040</v>
      </c>
      <c r="E70" s="24"/>
      <c r="F70" s="24">
        <v>906.4</v>
      </c>
      <c r="G70" s="24">
        <v>1958</v>
      </c>
      <c r="H70" s="23" t="s">
        <v>202</v>
      </c>
      <c r="I70" s="18">
        <v>637667</v>
      </c>
      <c r="J70" s="19">
        <v>373243.38</v>
      </c>
      <c r="K70" s="20">
        <f t="shared" si="1"/>
        <v>264423.62</v>
      </c>
      <c r="L70" s="21" t="s">
        <v>26</v>
      </c>
      <c r="M70" s="22"/>
      <c r="N70" s="22"/>
    </row>
    <row r="71" spans="1:14" ht="26.25">
      <c r="A71" s="15">
        <v>67</v>
      </c>
      <c r="B71" s="23" t="s">
        <v>196</v>
      </c>
      <c r="C71" s="24">
        <v>7457</v>
      </c>
      <c r="D71" s="25">
        <v>36045</v>
      </c>
      <c r="E71" s="24"/>
      <c r="F71" s="24">
        <v>886.1</v>
      </c>
      <c r="G71" s="24">
        <v>1957</v>
      </c>
      <c r="H71" s="23" t="s">
        <v>203</v>
      </c>
      <c r="I71" s="18">
        <v>652326</v>
      </c>
      <c r="J71" s="19">
        <v>396444.64</v>
      </c>
      <c r="K71" s="20">
        <f t="shared" si="1"/>
        <v>255881.36</v>
      </c>
      <c r="L71" s="32">
        <v>14611056.09</v>
      </c>
      <c r="M71" s="22"/>
      <c r="N71" s="32" t="s">
        <v>204</v>
      </c>
    </row>
    <row r="72" spans="1:14" ht="26.25">
      <c r="A72" s="15">
        <v>68</v>
      </c>
      <c r="B72" s="23" t="s">
        <v>164</v>
      </c>
      <c r="C72" s="24">
        <v>4767</v>
      </c>
      <c r="D72" s="25">
        <v>36059</v>
      </c>
      <c r="E72" s="24"/>
      <c r="F72" s="24">
        <v>686.5</v>
      </c>
      <c r="G72" s="24">
        <v>1963</v>
      </c>
      <c r="H72" s="23" t="s">
        <v>205</v>
      </c>
      <c r="I72" s="18">
        <v>661487</v>
      </c>
      <c r="J72" s="19">
        <v>389632.18</v>
      </c>
      <c r="K72" s="20">
        <f t="shared" si="1"/>
        <v>271854.82</v>
      </c>
      <c r="L72" s="31">
        <v>15032022.310000001</v>
      </c>
      <c r="M72" s="22"/>
      <c r="N72" s="32" t="s">
        <v>206</v>
      </c>
    </row>
    <row r="73" spans="1:14" ht="26.25">
      <c r="A73" s="15">
        <v>69</v>
      </c>
      <c r="B73" s="23" t="s">
        <v>164</v>
      </c>
      <c r="C73" s="24"/>
      <c r="D73" s="24"/>
      <c r="E73" s="24"/>
      <c r="F73" s="24">
        <v>675.8</v>
      </c>
      <c r="G73" s="24">
        <v>1963</v>
      </c>
      <c r="H73" s="23" t="s">
        <v>207</v>
      </c>
      <c r="I73" s="18">
        <v>758603</v>
      </c>
      <c r="J73" s="19">
        <v>423437.42</v>
      </c>
      <c r="K73" s="20">
        <f t="shared" si="1"/>
        <v>335165.58</v>
      </c>
      <c r="L73" s="32">
        <v>18547089.460000001</v>
      </c>
      <c r="M73" s="22"/>
      <c r="N73" s="31" t="s">
        <v>208</v>
      </c>
    </row>
    <row r="74" spans="1:14" ht="26.25">
      <c r="A74" s="15">
        <v>70</v>
      </c>
      <c r="B74" s="23" t="s">
        <v>164</v>
      </c>
      <c r="C74" s="24"/>
      <c r="D74" s="24"/>
      <c r="E74" s="24"/>
      <c r="F74" s="24">
        <v>688.9</v>
      </c>
      <c r="G74" s="24">
        <v>1963</v>
      </c>
      <c r="H74" s="23" t="s">
        <v>209</v>
      </c>
      <c r="I74" s="18">
        <v>557042</v>
      </c>
      <c r="J74" s="19">
        <v>306303.88</v>
      </c>
      <c r="K74" s="20">
        <f t="shared" si="1"/>
        <v>250738.12</v>
      </c>
      <c r="L74" s="31">
        <v>12132391.85</v>
      </c>
      <c r="M74" s="22"/>
      <c r="N74" s="31" t="s">
        <v>210</v>
      </c>
    </row>
    <row r="75" spans="1:14" ht="26.25">
      <c r="A75" s="15">
        <v>71</v>
      </c>
      <c r="B75" s="23" t="s">
        <v>164</v>
      </c>
      <c r="C75" s="24">
        <v>6482</v>
      </c>
      <c r="D75" s="25">
        <v>36054</v>
      </c>
      <c r="E75" s="24"/>
      <c r="F75" s="24">
        <v>773.7</v>
      </c>
      <c r="G75" s="24">
        <v>1968</v>
      </c>
      <c r="H75" s="23" t="s">
        <v>211</v>
      </c>
      <c r="I75" s="18">
        <v>617510</v>
      </c>
      <c r="J75" s="19">
        <v>314331.40000000002</v>
      </c>
      <c r="K75" s="20">
        <f t="shared" si="1"/>
        <v>303178.59999999998</v>
      </c>
      <c r="L75" s="32">
        <v>10656024.720000001</v>
      </c>
      <c r="M75" s="22"/>
      <c r="N75" s="32" t="s">
        <v>212</v>
      </c>
    </row>
    <row r="76" spans="1:14" ht="26.25">
      <c r="A76" s="15">
        <v>72</v>
      </c>
      <c r="B76" s="23" t="s">
        <v>33</v>
      </c>
      <c r="C76" s="24"/>
      <c r="D76" s="25">
        <v>36031</v>
      </c>
      <c r="E76" s="24"/>
      <c r="F76" s="24">
        <v>291.2</v>
      </c>
      <c r="G76" s="24">
        <v>1959</v>
      </c>
      <c r="H76" s="23" t="s">
        <v>213</v>
      </c>
      <c r="I76" s="18">
        <v>249203</v>
      </c>
      <c r="J76" s="19">
        <v>144620.42000000001</v>
      </c>
      <c r="K76" s="20">
        <f t="shared" si="1"/>
        <v>104582.57999999999</v>
      </c>
      <c r="L76" s="21" t="s">
        <v>26</v>
      </c>
      <c r="M76" s="22"/>
      <c r="N76" s="22"/>
    </row>
    <row r="77" spans="1:14" ht="26.25">
      <c r="A77" s="15">
        <v>73</v>
      </c>
      <c r="B77" s="23" t="s">
        <v>33</v>
      </c>
      <c r="C77" s="24">
        <v>4113</v>
      </c>
      <c r="D77" s="25">
        <v>36031</v>
      </c>
      <c r="E77" s="24"/>
      <c r="F77" s="24">
        <v>301.3</v>
      </c>
      <c r="G77" s="24">
        <v>1961</v>
      </c>
      <c r="H77" s="23" t="s">
        <v>214</v>
      </c>
      <c r="I77" s="18">
        <v>238209</v>
      </c>
      <c r="J77" s="19">
        <v>138716.26</v>
      </c>
      <c r="K77" s="20">
        <f t="shared" si="1"/>
        <v>99492.739999999991</v>
      </c>
      <c r="L77" s="31">
        <v>4841658.12</v>
      </c>
      <c r="M77" s="22"/>
      <c r="N77" s="32" t="s">
        <v>215</v>
      </c>
    </row>
    <row r="78" spans="1:14" ht="26.25">
      <c r="A78" s="15">
        <v>74</v>
      </c>
      <c r="B78" s="23" t="s">
        <v>33</v>
      </c>
      <c r="C78" s="24">
        <v>4113</v>
      </c>
      <c r="D78" s="25">
        <v>36031</v>
      </c>
      <c r="E78" s="24"/>
      <c r="F78" s="24">
        <v>294.5</v>
      </c>
      <c r="G78" s="24">
        <v>1961</v>
      </c>
      <c r="H78" s="23" t="s">
        <v>216</v>
      </c>
      <c r="I78" s="18">
        <v>229047</v>
      </c>
      <c r="J78" s="19">
        <v>131795.57999999999</v>
      </c>
      <c r="K78" s="20">
        <f t="shared" si="1"/>
        <v>97251.420000000013</v>
      </c>
      <c r="L78" s="31">
        <v>4818820.1100000003</v>
      </c>
      <c r="M78" s="22"/>
      <c r="N78" s="32" t="s">
        <v>217</v>
      </c>
    </row>
    <row r="79" spans="1:14" ht="26.25">
      <c r="A79" s="15">
        <v>75</v>
      </c>
      <c r="B79" s="23" t="s">
        <v>33</v>
      </c>
      <c r="C79" s="24">
        <v>3035</v>
      </c>
      <c r="D79" s="25">
        <v>36032</v>
      </c>
      <c r="E79" s="24"/>
      <c r="F79" s="24">
        <v>293</v>
      </c>
      <c r="G79" s="24">
        <v>1959</v>
      </c>
      <c r="H79" s="23" t="s">
        <v>218</v>
      </c>
      <c r="I79" s="18">
        <v>243706</v>
      </c>
      <c r="J79" s="19">
        <v>142122.84</v>
      </c>
      <c r="K79" s="20">
        <f t="shared" si="1"/>
        <v>101583.16</v>
      </c>
      <c r="L79" s="32">
        <v>5230817.18</v>
      </c>
      <c r="M79" s="22"/>
      <c r="N79" s="32" t="s">
        <v>219</v>
      </c>
    </row>
    <row r="80" spans="1:14" ht="26.25">
      <c r="A80" s="15">
        <v>76</v>
      </c>
      <c r="B80" s="23" t="s">
        <v>33</v>
      </c>
      <c r="C80" s="24">
        <v>3035</v>
      </c>
      <c r="D80" s="24" t="s">
        <v>220</v>
      </c>
      <c r="E80" s="24"/>
      <c r="F80" s="24">
        <v>292</v>
      </c>
      <c r="G80" s="24">
        <v>1959</v>
      </c>
      <c r="H80" s="23" t="s">
        <v>221</v>
      </c>
      <c r="I80" s="18">
        <v>230879</v>
      </c>
      <c r="J80" s="19">
        <v>134464.06</v>
      </c>
      <c r="K80" s="20">
        <f t="shared" si="1"/>
        <v>96414.94</v>
      </c>
      <c r="L80" s="31">
        <v>5129768.4000000004</v>
      </c>
      <c r="M80" s="22"/>
      <c r="N80" s="32" t="s">
        <v>222</v>
      </c>
    </row>
    <row r="81" spans="1:14" ht="26.25">
      <c r="A81" s="15">
        <v>77</v>
      </c>
      <c r="B81" s="23" t="s">
        <v>223</v>
      </c>
      <c r="C81" s="24">
        <v>7802</v>
      </c>
      <c r="D81" s="25">
        <v>35990</v>
      </c>
      <c r="E81" s="24"/>
      <c r="F81" s="24">
        <v>3386.3</v>
      </c>
      <c r="G81" s="24">
        <v>1974</v>
      </c>
      <c r="H81" s="23" t="s">
        <v>224</v>
      </c>
      <c r="I81" s="18">
        <v>5315720</v>
      </c>
      <c r="J81" s="19">
        <v>2454192.7999999998</v>
      </c>
      <c r="K81" s="20">
        <f t="shared" si="1"/>
        <v>2861527.2</v>
      </c>
      <c r="L81" s="31">
        <v>81580287.170000002</v>
      </c>
      <c r="M81" s="22"/>
      <c r="N81" s="32" t="s">
        <v>225</v>
      </c>
    </row>
    <row r="82" spans="1:14" ht="26.25">
      <c r="A82" s="15">
        <v>78</v>
      </c>
      <c r="B82" s="23" t="s">
        <v>174</v>
      </c>
      <c r="C82" s="24">
        <v>7485</v>
      </c>
      <c r="D82" s="25">
        <v>35990</v>
      </c>
      <c r="E82" s="24"/>
      <c r="F82" s="24">
        <v>3406</v>
      </c>
      <c r="G82" s="24">
        <v>1971</v>
      </c>
      <c r="H82" s="23" t="s">
        <v>226</v>
      </c>
      <c r="I82" s="18">
        <v>4667509</v>
      </c>
      <c r="J82" s="19">
        <v>2267667.2599999998</v>
      </c>
      <c r="K82" s="20">
        <f t="shared" si="1"/>
        <v>2399841.7400000002</v>
      </c>
      <c r="L82" s="31">
        <v>82167940.680000007</v>
      </c>
      <c r="M82" s="22"/>
      <c r="N82" s="31" t="s">
        <v>227</v>
      </c>
    </row>
    <row r="83" spans="1:14" ht="26.25">
      <c r="A83" s="15">
        <v>79</v>
      </c>
      <c r="B83" s="23" t="s">
        <v>228</v>
      </c>
      <c r="C83" s="24">
        <v>7809</v>
      </c>
      <c r="D83" s="25">
        <v>35990</v>
      </c>
      <c r="E83" s="24"/>
      <c r="F83" s="24">
        <v>4395.7</v>
      </c>
      <c r="G83" s="24">
        <v>1973</v>
      </c>
      <c r="H83" s="23" t="s">
        <v>229</v>
      </c>
      <c r="I83" s="18">
        <v>5568588</v>
      </c>
      <c r="J83" s="19">
        <v>2615492.3199999998</v>
      </c>
      <c r="K83" s="20">
        <f t="shared" si="1"/>
        <v>2953095.68</v>
      </c>
      <c r="L83" s="31">
        <v>88922072.920000002</v>
      </c>
      <c r="M83" s="22"/>
      <c r="N83" s="31" t="s">
        <v>230</v>
      </c>
    </row>
    <row r="84" spans="1:14" ht="26.25">
      <c r="A84" s="15">
        <v>80</v>
      </c>
      <c r="B84" s="23" t="s">
        <v>174</v>
      </c>
      <c r="C84" s="24">
        <v>7918</v>
      </c>
      <c r="D84" s="25">
        <v>34043</v>
      </c>
      <c r="E84" s="24"/>
      <c r="F84" s="24">
        <v>3165.1</v>
      </c>
      <c r="G84" s="24">
        <v>1975</v>
      </c>
      <c r="H84" s="23" t="s">
        <v>231</v>
      </c>
      <c r="I84" s="18">
        <v>5341377</v>
      </c>
      <c r="J84" s="19">
        <v>915044.81</v>
      </c>
      <c r="K84" s="20">
        <f t="shared" si="1"/>
        <v>4426332.1899999995</v>
      </c>
      <c r="L84" s="32">
        <v>81937539.079999998</v>
      </c>
      <c r="M84" s="22"/>
      <c r="N84" s="31" t="s">
        <v>232</v>
      </c>
    </row>
    <row r="85" spans="1:14" ht="26.25">
      <c r="A85" s="15">
        <v>81</v>
      </c>
      <c r="B85" s="23" t="s">
        <v>233</v>
      </c>
      <c r="C85" s="24"/>
      <c r="D85" s="25"/>
      <c r="E85" s="24"/>
      <c r="F85" s="24">
        <v>3602.3</v>
      </c>
      <c r="G85" s="24">
        <v>1978</v>
      </c>
      <c r="H85" s="23" t="s">
        <v>234</v>
      </c>
      <c r="I85" s="18">
        <v>6296041</v>
      </c>
      <c r="J85" s="19">
        <v>2756153.74</v>
      </c>
      <c r="K85" s="20">
        <f t="shared" si="1"/>
        <v>3539887.26</v>
      </c>
      <c r="L85" s="31">
        <v>89676556.780000001</v>
      </c>
      <c r="M85" s="22"/>
      <c r="N85" s="31" t="s">
        <v>235</v>
      </c>
    </row>
    <row r="86" spans="1:14" ht="39">
      <c r="A86" s="15">
        <v>82</v>
      </c>
      <c r="B86" s="23" t="s">
        <v>236</v>
      </c>
      <c r="C86" s="24"/>
      <c r="D86" s="33"/>
      <c r="E86" s="24"/>
      <c r="F86" s="23">
        <v>60.4</v>
      </c>
      <c r="G86" s="23">
        <v>1984</v>
      </c>
      <c r="H86" s="23" t="s">
        <v>237</v>
      </c>
      <c r="I86" s="46">
        <v>60905</v>
      </c>
      <c r="J86" s="19">
        <v>54993.7</v>
      </c>
      <c r="K86" s="20">
        <f t="shared" si="1"/>
        <v>5911.3000000000029</v>
      </c>
      <c r="L86" s="31">
        <v>1263155.77</v>
      </c>
      <c r="M86" s="22"/>
      <c r="N86" s="31" t="s">
        <v>238</v>
      </c>
    </row>
    <row r="87" spans="1:14" ht="26.25">
      <c r="A87" s="15">
        <v>83</v>
      </c>
      <c r="B87" s="23" t="s">
        <v>239</v>
      </c>
      <c r="C87" s="24"/>
      <c r="D87" s="47">
        <v>33774</v>
      </c>
      <c r="E87" s="24"/>
      <c r="F87" s="23">
        <v>147.19999999999999</v>
      </c>
      <c r="G87" s="23">
        <v>1992</v>
      </c>
      <c r="H87" s="48" t="s">
        <v>240</v>
      </c>
      <c r="I87" s="46">
        <v>148406</v>
      </c>
      <c r="J87" s="19">
        <v>134007.84</v>
      </c>
      <c r="K87" s="20">
        <f t="shared" si="1"/>
        <v>14398.160000000003</v>
      </c>
      <c r="L87" s="21" t="s">
        <v>26</v>
      </c>
      <c r="M87" s="22"/>
      <c r="N87" s="22"/>
    </row>
    <row r="88" spans="1:14" ht="39">
      <c r="A88" s="15">
        <v>84</v>
      </c>
      <c r="B88" s="23" t="s">
        <v>236</v>
      </c>
      <c r="C88" s="24"/>
      <c r="D88" s="25">
        <v>33870</v>
      </c>
      <c r="E88" s="24"/>
      <c r="F88" s="23">
        <v>127.4</v>
      </c>
      <c r="G88" s="23">
        <v>1961</v>
      </c>
      <c r="H88" s="48" t="s">
        <v>241</v>
      </c>
      <c r="I88" s="46">
        <v>38029</v>
      </c>
      <c r="J88" s="19">
        <v>38029</v>
      </c>
      <c r="K88" s="20">
        <f t="shared" si="1"/>
        <v>0</v>
      </c>
      <c r="L88" s="21" t="s">
        <v>26</v>
      </c>
      <c r="M88" s="22"/>
      <c r="N88" s="22"/>
    </row>
    <row r="89" spans="1:14" ht="26.25">
      <c r="A89" s="15">
        <v>85</v>
      </c>
      <c r="B89" s="23" t="s">
        <v>239</v>
      </c>
      <c r="C89" s="24">
        <v>4171</v>
      </c>
      <c r="D89" s="25">
        <v>33913</v>
      </c>
      <c r="E89" s="24"/>
      <c r="F89" s="23">
        <v>66.900000000000006</v>
      </c>
      <c r="G89" s="23">
        <v>1960</v>
      </c>
      <c r="H89" s="23" t="s">
        <v>242</v>
      </c>
      <c r="I89" s="46">
        <v>30676</v>
      </c>
      <c r="J89" s="19">
        <v>27825.119999999999</v>
      </c>
      <c r="K89" s="20">
        <f t="shared" si="1"/>
        <v>2850.880000000001</v>
      </c>
      <c r="L89" s="31">
        <v>968738.14</v>
      </c>
      <c r="M89" s="22"/>
      <c r="N89" s="31" t="s">
        <v>243</v>
      </c>
    </row>
    <row r="90" spans="1:14" ht="26.25">
      <c r="A90" s="15">
        <v>86</v>
      </c>
      <c r="B90" s="23" t="s">
        <v>236</v>
      </c>
      <c r="C90" s="24"/>
      <c r="D90" s="24"/>
      <c r="E90" s="24"/>
      <c r="F90" s="23">
        <v>32.799999999999997</v>
      </c>
      <c r="G90" s="23">
        <v>1958</v>
      </c>
      <c r="H90" s="48" t="s">
        <v>244</v>
      </c>
      <c r="I90" s="46">
        <v>14737</v>
      </c>
      <c r="J90" s="19">
        <v>13958.92</v>
      </c>
      <c r="K90" s="20">
        <f t="shared" si="1"/>
        <v>778.07999999999993</v>
      </c>
      <c r="L90" s="31">
        <v>332719.7</v>
      </c>
      <c r="M90" s="22"/>
      <c r="N90" s="32" t="s">
        <v>245</v>
      </c>
    </row>
    <row r="91" spans="1:14" ht="23.25">
      <c r="A91" s="15">
        <v>87</v>
      </c>
      <c r="B91" s="23" t="s">
        <v>239</v>
      </c>
      <c r="C91" s="24">
        <v>1994</v>
      </c>
      <c r="D91" s="25">
        <v>28027</v>
      </c>
      <c r="E91" s="24"/>
      <c r="F91" s="23">
        <v>36.4</v>
      </c>
      <c r="G91" s="23">
        <v>1945</v>
      </c>
      <c r="H91" s="23" t="s">
        <v>246</v>
      </c>
      <c r="I91" s="46">
        <v>13356</v>
      </c>
      <c r="J91" s="19">
        <v>13356</v>
      </c>
      <c r="K91" s="20">
        <f t="shared" si="1"/>
        <v>0</v>
      </c>
      <c r="L91" s="32">
        <v>601526.27</v>
      </c>
      <c r="M91" s="22"/>
      <c r="N91" s="31" t="s">
        <v>247</v>
      </c>
    </row>
    <row r="92" spans="1:14" ht="26.25">
      <c r="A92" s="15">
        <v>88</v>
      </c>
      <c r="B92" s="23" t="s">
        <v>239</v>
      </c>
      <c r="C92" s="24">
        <v>1566</v>
      </c>
      <c r="D92" s="25">
        <v>33933</v>
      </c>
      <c r="E92" s="24"/>
      <c r="F92" s="23">
        <v>36.200000000000003</v>
      </c>
      <c r="G92" s="23">
        <v>1963</v>
      </c>
      <c r="H92" s="23" t="s">
        <v>248</v>
      </c>
      <c r="I92" s="46">
        <v>11543</v>
      </c>
      <c r="J92" s="19">
        <v>10700.02</v>
      </c>
      <c r="K92" s="20">
        <f t="shared" si="1"/>
        <v>842.97999999999956</v>
      </c>
      <c r="L92" s="21" t="s">
        <v>26</v>
      </c>
      <c r="M92" s="22"/>
      <c r="N92" s="22"/>
    </row>
    <row r="93" spans="1:14" ht="26.25">
      <c r="A93" s="15">
        <v>89</v>
      </c>
      <c r="B93" s="23" t="s">
        <v>236</v>
      </c>
      <c r="C93" s="24"/>
      <c r="D93" s="24"/>
      <c r="E93" s="24"/>
      <c r="F93" s="23">
        <v>48.6</v>
      </c>
      <c r="G93" s="23">
        <v>1965</v>
      </c>
      <c r="H93" s="23" t="s">
        <v>249</v>
      </c>
      <c r="I93" s="46">
        <v>29910</v>
      </c>
      <c r="J93" s="19">
        <v>27724.400000000001</v>
      </c>
      <c r="K93" s="20">
        <f t="shared" si="1"/>
        <v>2185.5999999999985</v>
      </c>
      <c r="L93" s="31">
        <v>657031.05000000005</v>
      </c>
      <c r="M93" s="22"/>
      <c r="N93" s="32" t="s">
        <v>250</v>
      </c>
    </row>
    <row r="94" spans="1:14" ht="26.25">
      <c r="A94" s="15">
        <v>90</v>
      </c>
      <c r="B94" s="23" t="s">
        <v>239</v>
      </c>
      <c r="C94" s="24">
        <v>4784</v>
      </c>
      <c r="D94" s="25">
        <v>33660</v>
      </c>
      <c r="E94" s="24"/>
      <c r="F94" s="23">
        <v>186.5</v>
      </c>
      <c r="G94" s="23">
        <v>1962</v>
      </c>
      <c r="H94" s="23" t="s">
        <v>251</v>
      </c>
      <c r="I94" s="46">
        <v>85537</v>
      </c>
      <c r="J94" s="19">
        <v>79290.179999999993</v>
      </c>
      <c r="K94" s="20">
        <f t="shared" si="1"/>
        <v>6246.820000000007</v>
      </c>
      <c r="L94" s="31">
        <v>1616290.05</v>
      </c>
      <c r="M94" s="22"/>
      <c r="N94" s="32" t="s">
        <v>252</v>
      </c>
    </row>
    <row r="95" spans="1:14" ht="26.25">
      <c r="A95" s="15">
        <v>91</v>
      </c>
      <c r="B95" s="23" t="s">
        <v>239</v>
      </c>
      <c r="C95" s="24"/>
      <c r="D95" s="25">
        <v>33918</v>
      </c>
      <c r="E95" s="24"/>
      <c r="F95" s="23">
        <v>64.599999999999994</v>
      </c>
      <c r="G95" s="23">
        <v>1973</v>
      </c>
      <c r="H95" s="23" t="s">
        <v>253</v>
      </c>
      <c r="I95" s="46">
        <v>53255</v>
      </c>
      <c r="J95" s="19">
        <v>49367.7</v>
      </c>
      <c r="K95" s="20">
        <f t="shared" si="1"/>
        <v>3887.3000000000029</v>
      </c>
      <c r="L95" s="21" t="s">
        <v>26</v>
      </c>
      <c r="M95" s="22"/>
      <c r="N95" s="22"/>
    </row>
    <row r="96" spans="1:14" ht="39">
      <c r="A96" s="15">
        <v>92</v>
      </c>
      <c r="B96" s="23" t="s">
        <v>236</v>
      </c>
      <c r="C96" s="24"/>
      <c r="D96" s="25"/>
      <c r="E96" s="24"/>
      <c r="F96" s="23">
        <v>52.2</v>
      </c>
      <c r="G96" s="23">
        <v>1965</v>
      </c>
      <c r="H96" s="48" t="s">
        <v>254</v>
      </c>
      <c r="I96" s="46">
        <v>40942</v>
      </c>
      <c r="J96" s="19">
        <v>37949.879999999997</v>
      </c>
      <c r="K96" s="20">
        <f t="shared" si="1"/>
        <v>2992.1200000000026</v>
      </c>
      <c r="L96" s="31">
        <v>896713</v>
      </c>
      <c r="M96" s="22"/>
      <c r="N96" s="31" t="s">
        <v>255</v>
      </c>
    </row>
    <row r="97" spans="1:14" ht="26.25">
      <c r="A97" s="15">
        <v>93</v>
      </c>
      <c r="B97" s="49" t="s">
        <v>256</v>
      </c>
      <c r="C97" s="50"/>
      <c r="D97" s="42"/>
      <c r="E97" s="42"/>
      <c r="F97" s="50"/>
      <c r="G97" s="50">
        <v>1952</v>
      </c>
      <c r="H97" s="23" t="s">
        <v>257</v>
      </c>
      <c r="I97" s="51">
        <v>19320</v>
      </c>
      <c r="J97" s="19">
        <v>12356.8</v>
      </c>
      <c r="K97" s="20">
        <f t="shared" si="1"/>
        <v>6963.2000000000007</v>
      </c>
      <c r="L97" s="31">
        <v>1885230.36</v>
      </c>
      <c r="M97" s="22"/>
      <c r="N97" s="32" t="s">
        <v>258</v>
      </c>
    </row>
    <row r="98" spans="1:14">
      <c r="A98" s="15">
        <v>94</v>
      </c>
      <c r="B98" s="52" t="s">
        <v>259</v>
      </c>
      <c r="C98" s="50"/>
      <c r="D98" s="42"/>
      <c r="E98" s="42"/>
      <c r="F98" s="50">
        <v>28</v>
      </c>
      <c r="G98" s="50"/>
      <c r="H98" s="50"/>
      <c r="I98" s="53"/>
      <c r="J98" s="19"/>
      <c r="K98" s="20"/>
      <c r="L98" s="21" t="s">
        <v>26</v>
      </c>
      <c r="M98" s="22"/>
      <c r="N98" s="22"/>
    </row>
    <row r="99" spans="1:14">
      <c r="A99" s="15">
        <v>95</v>
      </c>
      <c r="B99" s="52" t="s">
        <v>260</v>
      </c>
      <c r="C99" s="50"/>
      <c r="D99" s="42"/>
      <c r="E99" s="42"/>
      <c r="F99" s="50">
        <v>29.6</v>
      </c>
      <c r="G99" s="50"/>
      <c r="H99" s="50"/>
      <c r="I99" s="53"/>
      <c r="J99" s="19"/>
      <c r="K99" s="20"/>
      <c r="L99" s="21" t="s">
        <v>26</v>
      </c>
      <c r="M99" s="22"/>
      <c r="N99" s="22"/>
    </row>
    <row r="100" spans="1:14" ht="26.25">
      <c r="A100" s="15">
        <v>99</v>
      </c>
      <c r="B100" s="49" t="s">
        <v>261</v>
      </c>
      <c r="C100" s="24"/>
      <c r="D100" s="42"/>
      <c r="E100" s="42"/>
      <c r="F100" s="50"/>
      <c r="G100" s="50">
        <v>1952</v>
      </c>
      <c r="H100" s="23" t="s">
        <v>262</v>
      </c>
      <c r="I100" s="51">
        <v>8325</v>
      </c>
      <c r="J100" s="19">
        <v>5318.5</v>
      </c>
      <c r="K100" s="20">
        <f>I100-J100</f>
        <v>3006.5</v>
      </c>
      <c r="L100" s="32">
        <v>659721.65</v>
      </c>
      <c r="M100" s="22"/>
      <c r="N100" s="31" t="s">
        <v>263</v>
      </c>
    </row>
    <row r="101" spans="1:14" ht="23.25">
      <c r="A101" s="15">
        <v>100</v>
      </c>
      <c r="B101" s="52" t="s">
        <v>259</v>
      </c>
      <c r="C101" s="50"/>
      <c r="D101" s="50"/>
      <c r="E101" s="42"/>
      <c r="F101" s="54">
        <v>25.9</v>
      </c>
      <c r="G101" s="24"/>
      <c r="H101" s="24"/>
      <c r="I101" s="53"/>
      <c r="J101" s="19"/>
      <c r="K101" s="20"/>
      <c r="L101" s="31">
        <v>297161.58</v>
      </c>
      <c r="M101" s="22"/>
      <c r="N101" s="32" t="s">
        <v>264</v>
      </c>
    </row>
    <row r="102" spans="1:14" ht="23.25">
      <c r="A102" s="15">
        <v>101</v>
      </c>
      <c r="B102" s="52" t="s">
        <v>265</v>
      </c>
      <c r="C102" s="50"/>
      <c r="D102" s="50"/>
      <c r="E102" s="42"/>
      <c r="F102" s="55">
        <v>31.5</v>
      </c>
      <c r="G102" s="24"/>
      <c r="H102" s="24"/>
      <c r="I102" s="53"/>
      <c r="J102" s="19"/>
      <c r="K102" s="20"/>
      <c r="L102" s="31">
        <v>361412.73</v>
      </c>
      <c r="M102" s="22"/>
      <c r="N102" s="31" t="s">
        <v>266</v>
      </c>
    </row>
    <row r="103" spans="1:14" ht="26.25">
      <c r="A103" s="15">
        <v>102</v>
      </c>
      <c r="B103" s="50" t="s">
        <v>267</v>
      </c>
      <c r="C103" s="24"/>
      <c r="D103" s="42"/>
      <c r="E103" s="42"/>
      <c r="F103" s="50"/>
      <c r="G103" s="50">
        <v>1952</v>
      </c>
      <c r="H103" s="23" t="s">
        <v>268</v>
      </c>
      <c r="I103" s="51">
        <v>19717</v>
      </c>
      <c r="J103" s="19">
        <v>12617.38</v>
      </c>
      <c r="K103" s="20">
        <f>I103-J103</f>
        <v>7099.6200000000008</v>
      </c>
      <c r="L103" s="31">
        <v>2547883.61</v>
      </c>
      <c r="M103" s="22"/>
      <c r="N103" s="31" t="s">
        <v>269</v>
      </c>
    </row>
    <row r="104" spans="1:14">
      <c r="A104" s="15">
        <v>108</v>
      </c>
      <c r="B104" s="52" t="s">
        <v>270</v>
      </c>
      <c r="C104" s="50"/>
      <c r="D104" s="50"/>
      <c r="E104" s="42"/>
      <c r="F104" s="50">
        <v>16.600000000000001</v>
      </c>
      <c r="G104" s="24"/>
      <c r="H104" s="24"/>
      <c r="I104" s="53"/>
      <c r="J104" s="19"/>
      <c r="K104" s="20"/>
      <c r="L104" s="21" t="s">
        <v>26</v>
      </c>
      <c r="M104" s="22"/>
      <c r="N104" s="22"/>
    </row>
    <row r="105" spans="1:14" ht="26.25">
      <c r="A105" s="15">
        <v>109</v>
      </c>
      <c r="B105" s="50" t="s">
        <v>271</v>
      </c>
      <c r="C105" s="24"/>
      <c r="D105" s="42"/>
      <c r="E105" s="42"/>
      <c r="F105" s="50"/>
      <c r="G105" s="50">
        <v>1952</v>
      </c>
      <c r="H105" s="23" t="s">
        <v>272</v>
      </c>
      <c r="I105" s="51">
        <v>14862</v>
      </c>
      <c r="J105" s="19">
        <v>9190.68</v>
      </c>
      <c r="K105" s="20">
        <f>I105-J105</f>
        <v>5671.32</v>
      </c>
      <c r="L105" s="32">
        <v>1172414.8899999999</v>
      </c>
      <c r="M105" s="22"/>
      <c r="N105" s="31" t="s">
        <v>273</v>
      </c>
    </row>
    <row r="106" spans="1:14" ht="26.25">
      <c r="A106" s="15">
        <v>114</v>
      </c>
      <c r="B106" s="56" t="s">
        <v>274</v>
      </c>
      <c r="C106" s="42">
        <v>2157</v>
      </c>
      <c r="D106" s="43">
        <v>38127</v>
      </c>
      <c r="E106" s="56" t="s">
        <v>275</v>
      </c>
      <c r="F106" s="57">
        <v>308.60000000000002</v>
      </c>
      <c r="G106" s="58">
        <v>1987</v>
      </c>
      <c r="H106" s="59" t="s">
        <v>276</v>
      </c>
      <c r="I106" s="60">
        <v>40995</v>
      </c>
      <c r="J106" s="19">
        <v>27680.3</v>
      </c>
      <c r="K106" s="20">
        <f t="shared" ref="K106:K169" si="2">I106-J106</f>
        <v>13314.7</v>
      </c>
      <c r="L106" s="31">
        <v>1634280.34</v>
      </c>
      <c r="M106" s="22"/>
      <c r="N106" s="32" t="s">
        <v>277</v>
      </c>
    </row>
    <row r="107" spans="1:14" ht="26.25">
      <c r="A107" s="15">
        <v>115</v>
      </c>
      <c r="B107" s="56" t="s">
        <v>274</v>
      </c>
      <c r="C107" s="42">
        <v>2159</v>
      </c>
      <c r="D107" s="43">
        <v>37893</v>
      </c>
      <c r="E107" s="57" t="s">
        <v>278</v>
      </c>
      <c r="F107" s="57">
        <v>137.6</v>
      </c>
      <c r="G107" s="58"/>
      <c r="H107" s="59" t="s">
        <v>279</v>
      </c>
      <c r="I107" s="60">
        <v>80580</v>
      </c>
      <c r="J107" s="19">
        <v>48538.2</v>
      </c>
      <c r="K107" s="20">
        <f t="shared" si="2"/>
        <v>32041.800000000003</v>
      </c>
      <c r="L107" s="32">
        <v>817854.52</v>
      </c>
      <c r="M107" s="22"/>
      <c r="N107" s="32" t="s">
        <v>280</v>
      </c>
    </row>
    <row r="108" spans="1:14" ht="26.25">
      <c r="A108" s="15">
        <v>116</v>
      </c>
      <c r="B108" s="56" t="s">
        <v>281</v>
      </c>
      <c r="C108" s="42">
        <v>2158</v>
      </c>
      <c r="D108" s="43">
        <v>37874</v>
      </c>
      <c r="E108" s="57" t="s">
        <v>282</v>
      </c>
      <c r="F108" s="57">
        <v>78.7</v>
      </c>
      <c r="G108" s="58"/>
      <c r="H108" s="59" t="s">
        <v>283</v>
      </c>
      <c r="I108" s="60">
        <v>43136</v>
      </c>
      <c r="J108" s="19">
        <v>26614.04</v>
      </c>
      <c r="K108" s="20">
        <f t="shared" si="2"/>
        <v>16521.96</v>
      </c>
      <c r="L108" s="32">
        <v>1654353.14</v>
      </c>
      <c r="M108" s="22"/>
      <c r="N108" s="31" t="s">
        <v>284</v>
      </c>
    </row>
    <row r="109" spans="1:14" ht="26.25">
      <c r="A109" s="15">
        <v>117</v>
      </c>
      <c r="B109" s="61" t="s">
        <v>274</v>
      </c>
      <c r="C109" s="62">
        <v>9845</v>
      </c>
      <c r="D109" s="63">
        <v>31089</v>
      </c>
      <c r="E109" s="42"/>
      <c r="F109" s="56"/>
      <c r="G109" s="42">
        <v>1985</v>
      </c>
      <c r="H109" s="41" t="s">
        <v>285</v>
      </c>
      <c r="I109" s="64"/>
      <c r="J109" s="19">
        <f>M109+'[1]списание в 2020 г.'!Q110</f>
        <v>0</v>
      </c>
      <c r="K109" s="20">
        <f t="shared" si="2"/>
        <v>0</v>
      </c>
      <c r="L109" s="32">
        <v>30580415.059999999</v>
      </c>
      <c r="M109" s="22"/>
      <c r="N109" s="31" t="s">
        <v>286</v>
      </c>
    </row>
    <row r="110" spans="1:14" ht="25.5">
      <c r="A110" s="15">
        <v>139</v>
      </c>
      <c r="B110" s="56" t="s">
        <v>287</v>
      </c>
      <c r="C110" s="65">
        <v>10143</v>
      </c>
      <c r="D110" s="42"/>
      <c r="E110" s="42"/>
      <c r="F110" s="66">
        <v>773.2</v>
      </c>
      <c r="G110" s="66">
        <v>1966</v>
      </c>
      <c r="H110" s="41" t="s">
        <v>288</v>
      </c>
      <c r="I110" s="44">
        <v>3250728</v>
      </c>
      <c r="J110" s="19">
        <v>3250728</v>
      </c>
      <c r="K110" s="20">
        <f t="shared" si="2"/>
        <v>0</v>
      </c>
      <c r="L110" s="31">
        <v>12738640.1</v>
      </c>
      <c r="M110" s="22"/>
      <c r="N110" s="32" t="s">
        <v>289</v>
      </c>
    </row>
    <row r="111" spans="1:14" ht="39">
      <c r="A111" s="15">
        <v>140</v>
      </c>
      <c r="B111" s="67" t="s">
        <v>290</v>
      </c>
      <c r="C111" s="65">
        <v>10234</v>
      </c>
      <c r="D111" s="65"/>
      <c r="E111" s="65"/>
      <c r="F111" s="68">
        <v>173.6</v>
      </c>
      <c r="G111" s="69">
        <v>1929</v>
      </c>
      <c r="H111" s="70" t="s">
        <v>291</v>
      </c>
      <c r="I111" s="60">
        <v>716723</v>
      </c>
      <c r="J111" s="71">
        <v>716723</v>
      </c>
      <c r="K111" s="20">
        <f t="shared" si="2"/>
        <v>0</v>
      </c>
      <c r="L111" s="31">
        <v>428455.22</v>
      </c>
      <c r="M111" s="22"/>
      <c r="N111" s="32" t="s">
        <v>292</v>
      </c>
    </row>
    <row r="112" spans="1:14" ht="25.5">
      <c r="A112" s="15">
        <v>141</v>
      </c>
      <c r="B112" s="69" t="s">
        <v>293</v>
      </c>
      <c r="C112" s="65">
        <v>10235</v>
      </c>
      <c r="D112" s="65"/>
      <c r="E112" s="65"/>
      <c r="F112" s="69">
        <v>69.900000000000006</v>
      </c>
      <c r="G112" s="69">
        <v>1905</v>
      </c>
      <c r="H112" s="69" t="s">
        <v>294</v>
      </c>
      <c r="I112" s="60">
        <v>301548</v>
      </c>
      <c r="J112" s="71">
        <v>301548</v>
      </c>
      <c r="K112" s="20">
        <f t="shared" si="2"/>
        <v>0</v>
      </c>
      <c r="L112" s="21">
        <v>862829.52</v>
      </c>
      <c r="M112" s="22"/>
      <c r="N112" s="32" t="s">
        <v>295</v>
      </c>
    </row>
    <row r="113" spans="1:14" ht="25.5">
      <c r="A113" s="15">
        <v>142</v>
      </c>
      <c r="B113" s="69" t="s">
        <v>296</v>
      </c>
      <c r="C113" s="65">
        <v>10236</v>
      </c>
      <c r="D113" s="65"/>
      <c r="E113" s="65"/>
      <c r="F113" s="69">
        <v>166.6</v>
      </c>
      <c r="G113" s="69">
        <v>1955</v>
      </c>
      <c r="H113" s="41" t="s">
        <v>297</v>
      </c>
      <c r="I113" s="60">
        <v>720757</v>
      </c>
      <c r="J113" s="71">
        <v>720757</v>
      </c>
      <c r="K113" s="20">
        <f t="shared" si="2"/>
        <v>0</v>
      </c>
      <c r="L113" s="32">
        <v>3836209.9</v>
      </c>
      <c r="M113" s="22"/>
      <c r="N113" s="32" t="s">
        <v>298</v>
      </c>
    </row>
    <row r="114" spans="1:14" ht="39">
      <c r="A114" s="15">
        <v>143</v>
      </c>
      <c r="B114" s="69" t="s">
        <v>299</v>
      </c>
      <c r="C114" s="65">
        <v>10237</v>
      </c>
      <c r="D114" s="65"/>
      <c r="E114" s="65"/>
      <c r="F114" s="69">
        <v>286.10000000000002</v>
      </c>
      <c r="G114" s="69">
        <v>1901</v>
      </c>
      <c r="H114" s="41" t="s">
        <v>300</v>
      </c>
      <c r="I114" s="60">
        <v>638448</v>
      </c>
      <c r="J114" s="71">
        <v>638448</v>
      </c>
      <c r="K114" s="20">
        <f t="shared" si="2"/>
        <v>0</v>
      </c>
      <c r="L114" s="31">
        <v>4478758.0999999996</v>
      </c>
      <c r="M114" s="22"/>
      <c r="N114" s="31" t="s">
        <v>301</v>
      </c>
    </row>
    <row r="115" spans="1:14" ht="39">
      <c r="A115" s="15">
        <v>144</v>
      </c>
      <c r="B115" s="69" t="s">
        <v>293</v>
      </c>
      <c r="C115" s="65">
        <v>10238</v>
      </c>
      <c r="D115" s="65"/>
      <c r="E115" s="65"/>
      <c r="F115" s="69">
        <v>83.1</v>
      </c>
      <c r="G115" s="69">
        <v>1901</v>
      </c>
      <c r="H115" s="41" t="s">
        <v>302</v>
      </c>
      <c r="I115" s="60">
        <v>370015</v>
      </c>
      <c r="J115" s="71">
        <v>370015</v>
      </c>
      <c r="K115" s="20">
        <f t="shared" si="2"/>
        <v>0</v>
      </c>
      <c r="L115" s="32">
        <v>1065817.33</v>
      </c>
      <c r="M115" s="22"/>
      <c r="N115" s="32" t="s">
        <v>303</v>
      </c>
    </row>
    <row r="116" spans="1:14" ht="38.25">
      <c r="A116" s="15">
        <v>145</v>
      </c>
      <c r="B116" s="69" t="s">
        <v>296</v>
      </c>
      <c r="C116" s="65">
        <v>10239</v>
      </c>
      <c r="D116" s="65"/>
      <c r="E116" s="65"/>
      <c r="F116" s="69">
        <v>190.9</v>
      </c>
      <c r="G116" s="69">
        <v>1952</v>
      </c>
      <c r="H116" s="69" t="s">
        <v>304</v>
      </c>
      <c r="I116" s="60">
        <v>585821</v>
      </c>
      <c r="J116" s="71">
        <v>585821</v>
      </c>
      <c r="K116" s="20">
        <f t="shared" si="2"/>
        <v>0</v>
      </c>
      <c r="L116" s="31">
        <v>2526206.4300000002</v>
      </c>
      <c r="M116" s="22"/>
      <c r="N116" s="31" t="s">
        <v>305</v>
      </c>
    </row>
    <row r="117" spans="1:14" ht="39">
      <c r="A117" s="15">
        <v>146</v>
      </c>
      <c r="B117" s="69" t="s">
        <v>296</v>
      </c>
      <c r="C117" s="65">
        <v>10240</v>
      </c>
      <c r="D117" s="65"/>
      <c r="E117" s="65"/>
      <c r="F117" s="69">
        <v>202.1</v>
      </c>
      <c r="G117" s="69">
        <v>1952</v>
      </c>
      <c r="H117" s="41" t="s">
        <v>306</v>
      </c>
      <c r="I117" s="60">
        <v>844469</v>
      </c>
      <c r="J117" s="71">
        <v>844469</v>
      </c>
      <c r="K117" s="20">
        <f t="shared" si="2"/>
        <v>0</v>
      </c>
      <c r="L117" s="31">
        <v>3316224.88</v>
      </c>
      <c r="M117" s="22"/>
      <c r="N117" s="31" t="s">
        <v>307</v>
      </c>
    </row>
    <row r="118" spans="1:14" ht="25.5">
      <c r="A118" s="15">
        <v>147</v>
      </c>
      <c r="B118" s="69" t="s">
        <v>296</v>
      </c>
      <c r="C118" s="65">
        <v>10241</v>
      </c>
      <c r="D118" s="65"/>
      <c r="E118" s="65"/>
      <c r="F118" s="69">
        <v>169.5</v>
      </c>
      <c r="G118" s="69">
        <v>1958</v>
      </c>
      <c r="H118" s="69" t="s">
        <v>308</v>
      </c>
      <c r="I118" s="60">
        <v>505424</v>
      </c>
      <c r="J118" s="71">
        <v>505424</v>
      </c>
      <c r="K118" s="20">
        <f t="shared" si="2"/>
        <v>0</v>
      </c>
      <c r="L118" s="32">
        <v>2127289.41</v>
      </c>
      <c r="M118" s="22"/>
      <c r="N118" s="31" t="s">
        <v>309</v>
      </c>
    </row>
    <row r="119" spans="1:14" ht="25.5">
      <c r="A119" s="15">
        <v>148</v>
      </c>
      <c r="B119" s="69" t="s">
        <v>290</v>
      </c>
      <c r="C119" s="65">
        <v>10243</v>
      </c>
      <c r="D119" s="65"/>
      <c r="E119" s="65"/>
      <c r="F119" s="69">
        <v>113.2</v>
      </c>
      <c r="G119" s="69">
        <v>1913</v>
      </c>
      <c r="H119" s="69" t="s">
        <v>310</v>
      </c>
      <c r="I119" s="60">
        <v>614750</v>
      </c>
      <c r="J119" s="71">
        <v>614750</v>
      </c>
      <c r="K119" s="20">
        <f t="shared" si="2"/>
        <v>0</v>
      </c>
      <c r="L119" s="32">
        <v>1147935.93</v>
      </c>
      <c r="M119" s="22"/>
      <c r="N119" s="32" t="s">
        <v>311</v>
      </c>
    </row>
    <row r="120" spans="1:14" ht="25.5">
      <c r="A120" s="15">
        <v>149</v>
      </c>
      <c r="B120" s="69" t="s">
        <v>312</v>
      </c>
      <c r="C120" s="65">
        <v>10244</v>
      </c>
      <c r="D120" s="65"/>
      <c r="E120" s="65"/>
      <c r="F120" s="69">
        <v>65.599999999999994</v>
      </c>
      <c r="G120" s="69">
        <v>1938</v>
      </c>
      <c r="H120" s="69" t="s">
        <v>313</v>
      </c>
      <c r="I120" s="60">
        <v>252018</v>
      </c>
      <c r="J120" s="71">
        <v>252018</v>
      </c>
      <c r="K120" s="20">
        <f t="shared" si="2"/>
        <v>0</v>
      </c>
      <c r="L120" s="32">
        <v>793053.53</v>
      </c>
      <c r="M120" s="22"/>
      <c r="N120" s="32" t="s">
        <v>314</v>
      </c>
    </row>
    <row r="121" spans="1:14" ht="25.5">
      <c r="A121" s="15">
        <v>150</v>
      </c>
      <c r="B121" s="69" t="s">
        <v>315</v>
      </c>
      <c r="C121" s="65">
        <v>10245</v>
      </c>
      <c r="D121" s="65"/>
      <c r="E121" s="65"/>
      <c r="F121" s="69">
        <v>42.1</v>
      </c>
      <c r="G121" s="69">
        <v>1913</v>
      </c>
      <c r="H121" s="69" t="s">
        <v>316</v>
      </c>
      <c r="I121" s="60">
        <v>273869</v>
      </c>
      <c r="J121" s="71">
        <v>273869</v>
      </c>
      <c r="K121" s="20">
        <f t="shared" si="2"/>
        <v>0</v>
      </c>
      <c r="L121" s="31">
        <v>511803.19</v>
      </c>
      <c r="M121" s="22"/>
      <c r="N121" s="31" t="s">
        <v>317</v>
      </c>
    </row>
    <row r="122" spans="1:14" ht="25.5">
      <c r="A122" s="15">
        <v>151</v>
      </c>
      <c r="B122" s="69" t="s">
        <v>296</v>
      </c>
      <c r="C122" s="65">
        <v>10246</v>
      </c>
      <c r="D122" s="65"/>
      <c r="E122" s="65"/>
      <c r="F122" s="69">
        <v>102.2</v>
      </c>
      <c r="G122" s="69">
        <v>1960</v>
      </c>
      <c r="H122" s="69" t="s">
        <v>318</v>
      </c>
      <c r="I122" s="60">
        <v>389242</v>
      </c>
      <c r="J122" s="71">
        <v>389242</v>
      </c>
      <c r="K122" s="20">
        <f t="shared" si="2"/>
        <v>0</v>
      </c>
      <c r="L122" s="32">
        <v>1233638.83</v>
      </c>
      <c r="M122" s="22"/>
      <c r="N122" s="32" t="s">
        <v>319</v>
      </c>
    </row>
    <row r="123" spans="1:14" ht="25.5">
      <c r="A123" s="15">
        <v>152</v>
      </c>
      <c r="B123" s="69" t="s">
        <v>296</v>
      </c>
      <c r="C123" s="65">
        <v>10247</v>
      </c>
      <c r="D123" s="65"/>
      <c r="E123" s="65"/>
      <c r="F123" s="69">
        <v>160</v>
      </c>
      <c r="G123" s="69">
        <v>1958</v>
      </c>
      <c r="H123" s="69" t="s">
        <v>320</v>
      </c>
      <c r="I123" s="60">
        <v>721093</v>
      </c>
      <c r="J123" s="71">
        <v>721093</v>
      </c>
      <c r="K123" s="20">
        <f t="shared" si="2"/>
        <v>0</v>
      </c>
      <c r="L123" s="32">
        <v>1931332.8</v>
      </c>
      <c r="M123" s="22"/>
      <c r="N123" s="31" t="s">
        <v>321</v>
      </c>
    </row>
    <row r="124" spans="1:14" ht="25.5">
      <c r="A124" s="15">
        <v>153</v>
      </c>
      <c r="B124" s="69" t="s">
        <v>296</v>
      </c>
      <c r="C124" s="65">
        <v>10248</v>
      </c>
      <c r="D124" s="65"/>
      <c r="E124" s="65"/>
      <c r="F124" s="69">
        <v>103.3</v>
      </c>
      <c r="G124" s="69">
        <v>1901</v>
      </c>
      <c r="H124" s="69" t="s">
        <v>322</v>
      </c>
      <c r="I124" s="60">
        <v>538999</v>
      </c>
      <c r="J124" s="71">
        <v>538999</v>
      </c>
      <c r="K124" s="20">
        <f t="shared" si="2"/>
        <v>0</v>
      </c>
      <c r="L124" s="31">
        <v>638748.54</v>
      </c>
      <c r="M124" s="22"/>
      <c r="N124" s="31" t="s">
        <v>323</v>
      </c>
    </row>
    <row r="125" spans="1:14" ht="25.5">
      <c r="A125" s="15">
        <v>154</v>
      </c>
      <c r="B125" s="69" t="s">
        <v>299</v>
      </c>
      <c r="C125" s="65">
        <v>10429</v>
      </c>
      <c r="D125" s="65"/>
      <c r="E125" s="65"/>
      <c r="F125" s="69">
        <v>210.3</v>
      </c>
      <c r="G125" s="69">
        <v>1959</v>
      </c>
      <c r="H125" s="69" t="s">
        <v>324</v>
      </c>
      <c r="I125" s="60">
        <v>705805</v>
      </c>
      <c r="J125" s="71">
        <v>705805</v>
      </c>
      <c r="K125" s="20">
        <f t="shared" si="2"/>
        <v>0</v>
      </c>
      <c r="L125" s="32">
        <v>3140548.86</v>
      </c>
      <c r="M125" s="22"/>
      <c r="N125" s="31" t="s">
        <v>325</v>
      </c>
    </row>
    <row r="126" spans="1:14" ht="25.5">
      <c r="A126" s="15">
        <v>155</v>
      </c>
      <c r="B126" s="69" t="s">
        <v>312</v>
      </c>
      <c r="C126" s="65">
        <v>10256</v>
      </c>
      <c r="D126" s="65"/>
      <c r="E126" s="65"/>
      <c r="F126" s="69">
        <v>91.9</v>
      </c>
      <c r="G126" s="69">
        <v>1940</v>
      </c>
      <c r="H126" s="69" t="s">
        <v>326</v>
      </c>
      <c r="I126" s="60">
        <v>482186</v>
      </c>
      <c r="J126" s="71">
        <v>482186</v>
      </c>
      <c r="K126" s="20">
        <f t="shared" si="2"/>
        <v>0</v>
      </c>
      <c r="L126" s="21" t="s">
        <v>26</v>
      </c>
      <c r="M126" s="22"/>
      <c r="N126" s="72"/>
    </row>
    <row r="127" spans="1:14" ht="25.5">
      <c r="A127" s="15">
        <v>156</v>
      </c>
      <c r="B127" s="69" t="s">
        <v>293</v>
      </c>
      <c r="C127" s="65">
        <v>10281</v>
      </c>
      <c r="D127" s="65"/>
      <c r="E127" s="65"/>
      <c r="F127" s="69">
        <v>165.9</v>
      </c>
      <c r="G127" s="69">
        <v>1987</v>
      </c>
      <c r="H127" s="69" t="s">
        <v>327</v>
      </c>
      <c r="I127" s="60">
        <v>355551</v>
      </c>
      <c r="J127" s="71">
        <v>355551</v>
      </c>
      <c r="K127" s="20">
        <f t="shared" si="2"/>
        <v>0</v>
      </c>
      <c r="L127" s="32">
        <v>2207216.5499999998</v>
      </c>
      <c r="M127" s="22"/>
      <c r="N127" s="32" t="s">
        <v>328</v>
      </c>
    </row>
    <row r="128" spans="1:14" ht="25.5">
      <c r="A128" s="15">
        <v>157</v>
      </c>
      <c r="B128" s="69" t="s">
        <v>312</v>
      </c>
      <c r="C128" s="65">
        <v>10282</v>
      </c>
      <c r="D128" s="65"/>
      <c r="E128" s="65"/>
      <c r="F128" s="69">
        <v>168.6</v>
      </c>
      <c r="G128" s="69">
        <v>1989</v>
      </c>
      <c r="H128" s="69" t="s">
        <v>329</v>
      </c>
      <c r="I128" s="60">
        <v>583065</v>
      </c>
      <c r="J128" s="71">
        <v>467834.1</v>
      </c>
      <c r="K128" s="20">
        <f t="shared" si="2"/>
        <v>115230.90000000002</v>
      </c>
      <c r="L128" s="32">
        <v>2243138.7000000002</v>
      </c>
      <c r="M128" s="22"/>
      <c r="N128" s="31" t="s">
        <v>330</v>
      </c>
    </row>
    <row r="129" spans="1:14" ht="25.5">
      <c r="A129" s="15">
        <v>158</v>
      </c>
      <c r="B129" s="69" t="s">
        <v>315</v>
      </c>
      <c r="C129" s="65">
        <v>10285</v>
      </c>
      <c r="D129" s="65"/>
      <c r="E129" s="65"/>
      <c r="F129" s="69">
        <v>175.1</v>
      </c>
      <c r="G129" s="69">
        <v>1994</v>
      </c>
      <c r="H129" s="69" t="s">
        <v>331</v>
      </c>
      <c r="I129" s="60">
        <v>731159</v>
      </c>
      <c r="J129" s="71">
        <v>482920.26</v>
      </c>
      <c r="K129" s="20">
        <f t="shared" si="2"/>
        <v>248238.74</v>
      </c>
      <c r="L129" s="32">
        <v>3011434.27</v>
      </c>
      <c r="M129" s="22"/>
      <c r="N129" s="31" t="s">
        <v>332</v>
      </c>
    </row>
    <row r="130" spans="1:14" ht="25.5">
      <c r="A130" s="15">
        <v>159</v>
      </c>
      <c r="B130" s="69" t="s">
        <v>333</v>
      </c>
      <c r="C130" s="65">
        <v>510093</v>
      </c>
      <c r="D130" s="65"/>
      <c r="E130" s="65"/>
      <c r="F130" s="69">
        <v>262.8</v>
      </c>
      <c r="G130" s="69">
        <v>1945</v>
      </c>
      <c r="H130" s="69" t="s">
        <v>334</v>
      </c>
      <c r="I130" s="60">
        <v>1138630</v>
      </c>
      <c r="J130" s="71">
        <v>1138630</v>
      </c>
      <c r="K130" s="20">
        <f t="shared" si="2"/>
        <v>0</v>
      </c>
      <c r="L130" s="32">
        <v>2783657.92</v>
      </c>
      <c r="M130" s="22"/>
      <c r="N130" s="31" t="s">
        <v>335</v>
      </c>
    </row>
    <row r="131" spans="1:14" ht="25.5">
      <c r="A131" s="15">
        <v>160</v>
      </c>
      <c r="B131" s="69" t="s">
        <v>336</v>
      </c>
      <c r="C131" s="65">
        <v>510091</v>
      </c>
      <c r="D131" s="65"/>
      <c r="E131" s="65"/>
      <c r="F131" s="69">
        <v>222.5</v>
      </c>
      <c r="G131" s="69">
        <v>1943</v>
      </c>
      <c r="H131" s="69" t="s">
        <v>337</v>
      </c>
      <c r="I131" s="60">
        <v>948193</v>
      </c>
      <c r="J131" s="71">
        <v>948193</v>
      </c>
      <c r="K131" s="20">
        <f t="shared" si="2"/>
        <v>0</v>
      </c>
      <c r="L131" s="32">
        <v>2683661.5</v>
      </c>
      <c r="M131" s="22"/>
      <c r="N131" s="31" t="s">
        <v>338</v>
      </c>
    </row>
    <row r="132" spans="1:14" ht="38.25">
      <c r="A132" s="15">
        <v>161</v>
      </c>
      <c r="B132" s="69" t="s">
        <v>312</v>
      </c>
      <c r="C132" s="65">
        <v>510002</v>
      </c>
      <c r="D132" s="65"/>
      <c r="E132" s="65"/>
      <c r="F132" s="69">
        <v>111.6</v>
      </c>
      <c r="G132" s="69">
        <v>1956</v>
      </c>
      <c r="H132" s="69" t="s">
        <v>339</v>
      </c>
      <c r="I132" s="60">
        <v>525309</v>
      </c>
      <c r="J132" s="71">
        <v>525309</v>
      </c>
      <c r="K132" s="20">
        <f t="shared" si="2"/>
        <v>0</v>
      </c>
      <c r="L132" s="31">
        <v>796193.42</v>
      </c>
      <c r="M132" s="22"/>
      <c r="N132" s="31" t="s">
        <v>340</v>
      </c>
    </row>
    <row r="133" spans="1:14" ht="25.5">
      <c r="A133" s="15">
        <v>162</v>
      </c>
      <c r="B133" s="69" t="s">
        <v>312</v>
      </c>
      <c r="C133" s="65">
        <v>510066</v>
      </c>
      <c r="D133" s="65"/>
      <c r="E133" s="65"/>
      <c r="F133" s="69">
        <v>123.3</v>
      </c>
      <c r="G133" s="69">
        <v>1981</v>
      </c>
      <c r="H133" s="69" t="s">
        <v>341</v>
      </c>
      <c r="I133" s="60">
        <v>2872180</v>
      </c>
      <c r="J133" s="71">
        <v>1281995.2</v>
      </c>
      <c r="K133" s="20">
        <f t="shared" si="2"/>
        <v>1590184.8</v>
      </c>
      <c r="L133" s="21" t="s">
        <v>26</v>
      </c>
      <c r="M133" s="22"/>
      <c r="N133" s="22"/>
    </row>
    <row r="134" spans="1:14" ht="25.5">
      <c r="A134" s="15">
        <v>163</v>
      </c>
      <c r="B134" s="69" t="s">
        <v>312</v>
      </c>
      <c r="C134" s="65">
        <v>510065</v>
      </c>
      <c r="D134" s="65"/>
      <c r="E134" s="65"/>
      <c r="F134" s="69">
        <v>115.9</v>
      </c>
      <c r="G134" s="69">
        <v>1982</v>
      </c>
      <c r="H134" s="69" t="s">
        <v>342</v>
      </c>
      <c r="I134" s="60">
        <v>732452</v>
      </c>
      <c r="J134" s="71">
        <v>498586.28</v>
      </c>
      <c r="K134" s="20">
        <f t="shared" si="2"/>
        <v>233865.71999999997</v>
      </c>
      <c r="L134" s="32">
        <v>792431.48</v>
      </c>
      <c r="M134" s="22"/>
      <c r="N134" s="32" t="s">
        <v>343</v>
      </c>
    </row>
    <row r="135" spans="1:14" ht="25.5">
      <c r="A135" s="15">
        <v>164</v>
      </c>
      <c r="B135" s="69" t="s">
        <v>312</v>
      </c>
      <c r="C135" s="65">
        <v>510093</v>
      </c>
      <c r="D135" s="65"/>
      <c r="E135" s="65"/>
      <c r="F135" s="69">
        <v>118.9</v>
      </c>
      <c r="G135" s="69">
        <v>1988</v>
      </c>
      <c r="H135" s="69" t="s">
        <v>344</v>
      </c>
      <c r="I135" s="60">
        <v>732452</v>
      </c>
      <c r="J135" s="19">
        <v>484679.2</v>
      </c>
      <c r="K135" s="20">
        <f t="shared" si="2"/>
        <v>247772.79999999999</v>
      </c>
      <c r="L135" s="32">
        <v>812943.08</v>
      </c>
      <c r="M135" s="22"/>
      <c r="N135" s="32" t="s">
        <v>345</v>
      </c>
    </row>
    <row r="136" spans="1:14" ht="25.5">
      <c r="A136" s="15">
        <v>165</v>
      </c>
      <c r="B136" s="69" t="s">
        <v>312</v>
      </c>
      <c r="C136" s="65">
        <v>510094</v>
      </c>
      <c r="D136" s="65"/>
      <c r="E136" s="65"/>
      <c r="F136" s="69">
        <v>151.6</v>
      </c>
      <c r="G136" s="69">
        <v>1981</v>
      </c>
      <c r="H136" s="69" t="s">
        <v>346</v>
      </c>
      <c r="I136" s="60">
        <v>732452</v>
      </c>
      <c r="J136" s="19">
        <v>469396.28</v>
      </c>
      <c r="K136" s="20">
        <f t="shared" si="2"/>
        <v>263055.71999999997</v>
      </c>
      <c r="L136" s="32">
        <v>503977.85</v>
      </c>
      <c r="M136" s="22"/>
      <c r="N136" s="31" t="s">
        <v>347</v>
      </c>
    </row>
    <row r="137" spans="1:14" ht="25.5">
      <c r="A137" s="15">
        <v>166</v>
      </c>
      <c r="B137" s="69" t="s">
        <v>312</v>
      </c>
      <c r="C137" s="65">
        <v>510095</v>
      </c>
      <c r="D137" s="65"/>
      <c r="E137" s="65"/>
      <c r="F137" s="69">
        <v>153.9</v>
      </c>
      <c r="G137" s="69">
        <v>1982</v>
      </c>
      <c r="H137" s="69" t="s">
        <v>348</v>
      </c>
      <c r="I137" s="60">
        <v>732452</v>
      </c>
      <c r="J137" s="19">
        <v>454448.28</v>
      </c>
      <c r="K137" s="20">
        <f t="shared" si="2"/>
        <v>278003.71999999997</v>
      </c>
      <c r="L137" s="31">
        <v>1052245.08</v>
      </c>
      <c r="M137" s="22"/>
      <c r="N137" s="31" t="s">
        <v>349</v>
      </c>
    </row>
    <row r="138" spans="1:14" ht="25.5">
      <c r="A138" s="15">
        <v>167</v>
      </c>
      <c r="B138" s="69" t="s">
        <v>312</v>
      </c>
      <c r="C138" s="65">
        <v>510144</v>
      </c>
      <c r="D138" s="65"/>
      <c r="E138" s="65"/>
      <c r="F138" s="69">
        <v>117</v>
      </c>
      <c r="G138" s="69">
        <v>1983</v>
      </c>
      <c r="H138" s="69" t="s">
        <v>350</v>
      </c>
      <c r="I138" s="60">
        <v>421271</v>
      </c>
      <c r="J138" s="19">
        <v>253218.94</v>
      </c>
      <c r="K138" s="20">
        <f t="shared" si="2"/>
        <v>168052.06</v>
      </c>
      <c r="L138" s="32">
        <v>799952.4</v>
      </c>
      <c r="M138" s="22"/>
      <c r="N138" s="32" t="s">
        <v>351</v>
      </c>
    </row>
    <row r="139" spans="1:14" ht="25.5">
      <c r="A139" s="15">
        <v>168</v>
      </c>
      <c r="B139" s="69" t="s">
        <v>312</v>
      </c>
      <c r="C139" s="65">
        <v>510119</v>
      </c>
      <c r="D139" s="65"/>
      <c r="E139" s="65"/>
      <c r="F139" s="69">
        <v>113.4</v>
      </c>
      <c r="G139" s="69">
        <v>1984</v>
      </c>
      <c r="H139" s="69" t="s">
        <v>352</v>
      </c>
      <c r="I139" s="60">
        <v>732452</v>
      </c>
      <c r="J139" s="19">
        <v>425439.28</v>
      </c>
      <c r="K139" s="20">
        <f t="shared" si="2"/>
        <v>307012.71999999997</v>
      </c>
      <c r="L139" s="21" t="s">
        <v>26</v>
      </c>
      <c r="M139" s="22"/>
      <c r="N139" s="22"/>
    </row>
    <row r="140" spans="1:14" ht="25.5">
      <c r="A140" s="15">
        <v>169</v>
      </c>
      <c r="B140" s="69" t="s">
        <v>312</v>
      </c>
      <c r="C140" s="65">
        <v>510120</v>
      </c>
      <c r="D140" s="65"/>
      <c r="E140" s="65"/>
      <c r="F140" s="69">
        <v>116.8</v>
      </c>
      <c r="G140" s="69">
        <v>1989</v>
      </c>
      <c r="H140" s="69" t="s">
        <v>353</v>
      </c>
      <c r="I140" s="60">
        <v>620365</v>
      </c>
      <c r="J140" s="19">
        <v>347739.1</v>
      </c>
      <c r="K140" s="20">
        <f t="shared" si="2"/>
        <v>272625.90000000002</v>
      </c>
      <c r="L140" s="32">
        <v>1295647.22</v>
      </c>
      <c r="M140" s="22"/>
      <c r="N140" s="32" t="s">
        <v>354</v>
      </c>
    </row>
    <row r="141" spans="1:14" ht="25.5">
      <c r="A141" s="15">
        <v>170</v>
      </c>
      <c r="B141" s="69" t="s">
        <v>312</v>
      </c>
      <c r="C141" s="65">
        <v>510121</v>
      </c>
      <c r="D141" s="65"/>
      <c r="E141" s="65"/>
      <c r="F141" s="69">
        <v>114</v>
      </c>
      <c r="G141" s="69">
        <v>1986</v>
      </c>
      <c r="H141" s="69" t="s">
        <v>355</v>
      </c>
      <c r="I141" s="60">
        <v>732452</v>
      </c>
      <c r="J141" s="19">
        <v>396072.28</v>
      </c>
      <c r="K141" s="20">
        <f t="shared" si="2"/>
        <v>336379.72</v>
      </c>
      <c r="L141" s="32">
        <v>779440.8</v>
      </c>
      <c r="M141" s="22"/>
      <c r="N141" s="31" t="s">
        <v>356</v>
      </c>
    </row>
    <row r="142" spans="1:14" ht="38.25">
      <c r="A142" s="15">
        <v>171</v>
      </c>
      <c r="B142" s="69" t="s">
        <v>312</v>
      </c>
      <c r="C142" s="65">
        <v>510122</v>
      </c>
      <c r="D142" s="65"/>
      <c r="E142" s="65"/>
      <c r="F142" s="69">
        <v>115.5</v>
      </c>
      <c r="G142" s="69">
        <v>1987</v>
      </c>
      <c r="H142" s="69" t="s">
        <v>357</v>
      </c>
      <c r="I142" s="60">
        <v>892260</v>
      </c>
      <c r="J142" s="19">
        <v>464353.4</v>
      </c>
      <c r="K142" s="20">
        <f t="shared" si="2"/>
        <v>427906.6</v>
      </c>
      <c r="L142" s="21" t="s">
        <v>26</v>
      </c>
      <c r="M142" s="22"/>
      <c r="N142" s="22"/>
    </row>
    <row r="143" spans="1:14" ht="25.5">
      <c r="A143" s="15">
        <v>172</v>
      </c>
      <c r="B143" s="69" t="s">
        <v>312</v>
      </c>
      <c r="C143" s="65">
        <v>510125</v>
      </c>
      <c r="D143" s="65"/>
      <c r="E143" s="65"/>
      <c r="F143" s="69">
        <v>115.8</v>
      </c>
      <c r="G143" s="69">
        <v>1989</v>
      </c>
      <c r="H143" s="69" t="s">
        <v>358</v>
      </c>
      <c r="I143" s="60">
        <v>759087</v>
      </c>
      <c r="J143" s="19">
        <v>365616.18</v>
      </c>
      <c r="K143" s="20">
        <f t="shared" si="2"/>
        <v>393470.82</v>
      </c>
      <c r="L143" s="31">
        <v>991702.58</v>
      </c>
      <c r="M143" s="22"/>
      <c r="N143" s="31" t="s">
        <v>359</v>
      </c>
    </row>
    <row r="144" spans="1:14" ht="25.5">
      <c r="A144" s="15">
        <v>173</v>
      </c>
      <c r="B144" s="69" t="s">
        <v>312</v>
      </c>
      <c r="C144" s="65">
        <v>510128</v>
      </c>
      <c r="D144" s="65"/>
      <c r="E144" s="65"/>
      <c r="F144" s="69">
        <v>157.80000000000001</v>
      </c>
      <c r="G144" s="69">
        <v>1990</v>
      </c>
      <c r="H144" s="69" t="s">
        <v>360</v>
      </c>
      <c r="I144" s="60">
        <v>458781</v>
      </c>
      <c r="J144" s="19">
        <v>202287.34</v>
      </c>
      <c r="K144" s="20">
        <f t="shared" si="2"/>
        <v>256493.66</v>
      </c>
      <c r="L144" s="32">
        <v>694803.46</v>
      </c>
      <c r="M144" s="22"/>
      <c r="N144" s="32" t="s">
        <v>361</v>
      </c>
    </row>
    <row r="145" spans="1:14" ht="26.25">
      <c r="A145" s="15">
        <v>174</v>
      </c>
      <c r="B145" s="69" t="s">
        <v>296</v>
      </c>
      <c r="C145" s="65">
        <v>510132</v>
      </c>
      <c r="D145" s="65"/>
      <c r="E145" s="65"/>
      <c r="F145" s="69">
        <v>484</v>
      </c>
      <c r="G145" s="69">
        <v>1996</v>
      </c>
      <c r="H145" s="41" t="s">
        <v>362</v>
      </c>
      <c r="I145" s="60">
        <v>2263944</v>
      </c>
      <c r="J145" s="19">
        <v>1401631.16</v>
      </c>
      <c r="K145" s="20">
        <f t="shared" si="2"/>
        <v>862312.84000000008</v>
      </c>
      <c r="L145" s="32">
        <v>1634280.34</v>
      </c>
      <c r="M145" s="22"/>
      <c r="N145" s="31" t="s">
        <v>277</v>
      </c>
    </row>
    <row r="146" spans="1:14" ht="25.5">
      <c r="A146" s="15">
        <v>175</v>
      </c>
      <c r="B146" s="69" t="s">
        <v>312</v>
      </c>
      <c r="C146" s="65">
        <v>510127</v>
      </c>
      <c r="D146" s="65"/>
      <c r="E146" s="65"/>
      <c r="F146" s="69">
        <v>162.30000000000001</v>
      </c>
      <c r="G146" s="69">
        <v>1997</v>
      </c>
      <c r="H146" s="69" t="s">
        <v>363</v>
      </c>
      <c r="I146" s="60">
        <v>985481</v>
      </c>
      <c r="J146" s="19">
        <v>455352.34</v>
      </c>
      <c r="K146" s="20">
        <f t="shared" si="2"/>
        <v>530128.65999999992</v>
      </c>
      <c r="L146" s="21" t="s">
        <v>26</v>
      </c>
      <c r="M146" s="22"/>
      <c r="N146" s="22"/>
    </row>
    <row r="147" spans="1:14" ht="26.25">
      <c r="A147" s="15">
        <v>176</v>
      </c>
      <c r="B147" s="69" t="s">
        <v>312</v>
      </c>
      <c r="C147" s="65">
        <v>10146</v>
      </c>
      <c r="D147" s="65"/>
      <c r="E147" s="65"/>
      <c r="F147" s="65">
        <v>115.7</v>
      </c>
      <c r="G147" s="65">
        <v>1976</v>
      </c>
      <c r="H147" s="41" t="s">
        <v>364</v>
      </c>
      <c r="I147" s="73">
        <v>555562</v>
      </c>
      <c r="J147" s="19">
        <v>555562</v>
      </c>
      <c r="K147" s="20">
        <f t="shared" si="2"/>
        <v>0</v>
      </c>
      <c r="L147" s="21" t="s">
        <v>26</v>
      </c>
      <c r="M147" s="22"/>
      <c r="N147" s="22"/>
    </row>
    <row r="148" spans="1:14" ht="26.25">
      <c r="A148" s="15">
        <v>177</v>
      </c>
      <c r="B148" s="69" t="s">
        <v>312</v>
      </c>
      <c r="C148" s="65">
        <v>10147</v>
      </c>
      <c r="D148" s="65"/>
      <c r="E148" s="65"/>
      <c r="F148" s="65">
        <v>110.6</v>
      </c>
      <c r="G148" s="65">
        <v>1976</v>
      </c>
      <c r="H148" s="41" t="s">
        <v>364</v>
      </c>
      <c r="I148" s="73">
        <v>555562</v>
      </c>
      <c r="J148" s="19">
        <v>555562</v>
      </c>
      <c r="K148" s="20">
        <f t="shared" si="2"/>
        <v>0</v>
      </c>
      <c r="L148" s="21" t="s">
        <v>26</v>
      </c>
      <c r="M148" s="22"/>
      <c r="N148" s="22"/>
    </row>
    <row r="149" spans="1:14" ht="26.25">
      <c r="A149" s="15">
        <v>178</v>
      </c>
      <c r="B149" s="69" t="s">
        <v>365</v>
      </c>
      <c r="C149" s="65"/>
      <c r="D149" s="65"/>
      <c r="E149" s="65"/>
      <c r="F149" s="69">
        <v>62</v>
      </c>
      <c r="G149" s="69">
        <v>1994</v>
      </c>
      <c r="H149" s="41" t="s">
        <v>366</v>
      </c>
      <c r="I149" s="60">
        <v>223940</v>
      </c>
      <c r="J149" s="19">
        <v>223940</v>
      </c>
      <c r="K149" s="20">
        <f t="shared" si="2"/>
        <v>0</v>
      </c>
      <c r="L149" s="21" t="s">
        <v>26</v>
      </c>
      <c r="M149" s="22"/>
      <c r="N149" s="22"/>
    </row>
    <row r="150" spans="1:14" ht="26.25">
      <c r="A150" s="15">
        <v>179</v>
      </c>
      <c r="B150" s="69" t="s">
        <v>367</v>
      </c>
      <c r="C150" s="65"/>
      <c r="D150" s="65"/>
      <c r="E150" s="65"/>
      <c r="F150" s="69">
        <v>49.6</v>
      </c>
      <c r="G150" s="65"/>
      <c r="H150" s="41" t="s">
        <v>368</v>
      </c>
      <c r="I150" s="60">
        <v>327846</v>
      </c>
      <c r="J150" s="19">
        <v>327846</v>
      </c>
      <c r="K150" s="20">
        <f t="shared" si="2"/>
        <v>0</v>
      </c>
      <c r="L150" s="32">
        <v>613387.66</v>
      </c>
      <c r="M150" s="22"/>
      <c r="N150" s="32" t="s">
        <v>369</v>
      </c>
    </row>
    <row r="151" spans="1:14" ht="26.25">
      <c r="A151" s="15">
        <v>180</v>
      </c>
      <c r="B151" s="69" t="s">
        <v>365</v>
      </c>
      <c r="C151" s="65"/>
      <c r="D151" s="65"/>
      <c r="E151" s="65"/>
      <c r="F151" s="69">
        <v>80</v>
      </c>
      <c r="G151" s="65"/>
      <c r="H151" s="41" t="s">
        <v>370</v>
      </c>
      <c r="I151" s="60">
        <v>207100</v>
      </c>
      <c r="J151" s="19">
        <v>171804</v>
      </c>
      <c r="K151" s="20">
        <f t="shared" si="2"/>
        <v>35296</v>
      </c>
      <c r="L151" s="21" t="s">
        <v>26</v>
      </c>
      <c r="M151" s="22"/>
      <c r="N151" s="22"/>
    </row>
    <row r="152" spans="1:14" ht="26.25">
      <c r="A152" s="15">
        <v>181</v>
      </c>
      <c r="B152" s="69" t="s">
        <v>367</v>
      </c>
      <c r="C152" s="65"/>
      <c r="D152" s="65"/>
      <c r="E152" s="65"/>
      <c r="F152" s="69">
        <v>40</v>
      </c>
      <c r="G152" s="65"/>
      <c r="H152" s="41" t="s">
        <v>371</v>
      </c>
      <c r="I152" s="60">
        <v>37800</v>
      </c>
      <c r="J152" s="19">
        <v>16872</v>
      </c>
      <c r="K152" s="20">
        <f t="shared" si="2"/>
        <v>20928</v>
      </c>
      <c r="L152" s="21" t="s">
        <v>26</v>
      </c>
      <c r="M152" s="22"/>
      <c r="N152" s="22"/>
    </row>
    <row r="153" spans="1:14" ht="39">
      <c r="A153" s="15">
        <v>182</v>
      </c>
      <c r="B153" s="69" t="s">
        <v>365</v>
      </c>
      <c r="C153" s="65"/>
      <c r="D153" s="65"/>
      <c r="E153" s="65"/>
      <c r="F153" s="69">
        <v>81.5</v>
      </c>
      <c r="G153" s="65"/>
      <c r="H153" s="41" t="s">
        <v>372</v>
      </c>
      <c r="I153" s="60">
        <v>289800</v>
      </c>
      <c r="J153" s="19">
        <v>129352</v>
      </c>
      <c r="K153" s="20">
        <f t="shared" si="2"/>
        <v>160448</v>
      </c>
      <c r="L153" s="32">
        <v>1772693.66</v>
      </c>
      <c r="M153" s="22"/>
      <c r="N153" s="31" t="s">
        <v>373</v>
      </c>
    </row>
    <row r="154" spans="1:14" ht="26.25">
      <c r="A154" s="15">
        <v>183</v>
      </c>
      <c r="B154" s="69" t="s">
        <v>365</v>
      </c>
      <c r="C154" s="65"/>
      <c r="D154" s="65"/>
      <c r="E154" s="65"/>
      <c r="F154" s="69">
        <v>53</v>
      </c>
      <c r="G154" s="65"/>
      <c r="H154" s="41" t="s">
        <v>374</v>
      </c>
      <c r="I154" s="60">
        <v>250312</v>
      </c>
      <c r="J154" s="19">
        <v>111724.96</v>
      </c>
      <c r="K154" s="20">
        <f t="shared" si="2"/>
        <v>138587.03999999998</v>
      </c>
      <c r="L154" s="31">
        <v>567304.13</v>
      </c>
      <c r="M154" s="22"/>
      <c r="N154" s="31" t="s">
        <v>375</v>
      </c>
    </row>
    <row r="155" spans="1:14" ht="26.25">
      <c r="A155" s="15">
        <v>184</v>
      </c>
      <c r="B155" s="74" t="s">
        <v>376</v>
      </c>
      <c r="C155" s="75">
        <v>7152</v>
      </c>
      <c r="D155" s="76">
        <v>33606</v>
      </c>
      <c r="E155" s="75"/>
      <c r="F155" s="75">
        <v>727.4</v>
      </c>
      <c r="G155" s="75">
        <v>1970</v>
      </c>
      <c r="H155" s="74" t="s">
        <v>377</v>
      </c>
      <c r="I155" s="73">
        <v>3234211.68</v>
      </c>
      <c r="J155" s="19">
        <v>1575063.29</v>
      </c>
      <c r="K155" s="20">
        <f t="shared" si="2"/>
        <v>1659148.3900000001</v>
      </c>
      <c r="L155" s="32">
        <v>12924501.390000001</v>
      </c>
      <c r="M155" s="22"/>
      <c r="N155" s="32" t="s">
        <v>378</v>
      </c>
    </row>
    <row r="156" spans="1:14" ht="26.25">
      <c r="A156" s="15">
        <v>185</v>
      </c>
      <c r="B156" s="77" t="s">
        <v>376</v>
      </c>
      <c r="C156" s="78">
        <v>7513</v>
      </c>
      <c r="D156" s="79">
        <v>33606</v>
      </c>
      <c r="E156" s="78"/>
      <c r="F156" s="78">
        <v>737.2</v>
      </c>
      <c r="G156" s="78">
        <v>1973</v>
      </c>
      <c r="H156" s="77" t="s">
        <v>379</v>
      </c>
      <c r="I156" s="73">
        <v>3718791</v>
      </c>
      <c r="J156" s="19">
        <v>1721801.74</v>
      </c>
      <c r="K156" s="20">
        <f t="shared" si="2"/>
        <v>1996989.26</v>
      </c>
      <c r="L156" s="21" t="s">
        <v>26</v>
      </c>
      <c r="M156" s="22"/>
      <c r="N156" s="22"/>
    </row>
    <row r="157" spans="1:14" ht="26.25">
      <c r="A157" s="15">
        <v>186</v>
      </c>
      <c r="B157" s="77" t="s">
        <v>376</v>
      </c>
      <c r="C157" s="78">
        <v>7395</v>
      </c>
      <c r="D157" s="79">
        <v>33606</v>
      </c>
      <c r="E157" s="78"/>
      <c r="F157" s="78">
        <v>737</v>
      </c>
      <c r="G157" s="78">
        <v>1974</v>
      </c>
      <c r="H157" s="77" t="s">
        <v>380</v>
      </c>
      <c r="I157" s="44">
        <v>4094591</v>
      </c>
      <c r="J157" s="19">
        <v>1863037.74</v>
      </c>
      <c r="K157" s="20">
        <f t="shared" si="2"/>
        <v>2231553.2599999998</v>
      </c>
      <c r="L157" s="32">
        <v>15252740.58</v>
      </c>
      <c r="M157" s="22"/>
      <c r="N157" s="32" t="s">
        <v>381</v>
      </c>
    </row>
    <row r="158" spans="1:14" ht="26.25">
      <c r="A158" s="15">
        <v>187</v>
      </c>
      <c r="B158" s="77" t="s">
        <v>382</v>
      </c>
      <c r="C158" s="78">
        <v>7573</v>
      </c>
      <c r="D158" s="79">
        <v>33831</v>
      </c>
      <c r="E158" s="78"/>
      <c r="F158" s="78">
        <v>1047.7</v>
      </c>
      <c r="G158" s="78">
        <v>1974</v>
      </c>
      <c r="H158" s="77" t="s">
        <v>383</v>
      </c>
      <c r="I158" s="44">
        <v>11557969</v>
      </c>
      <c r="J158" s="19">
        <v>5362891.66</v>
      </c>
      <c r="K158" s="20">
        <f t="shared" si="2"/>
        <v>6195077.3399999999</v>
      </c>
      <c r="L158" s="32">
        <v>20584538.550000001</v>
      </c>
      <c r="M158" s="22"/>
      <c r="N158" s="32" t="s">
        <v>384</v>
      </c>
    </row>
    <row r="159" spans="1:14" ht="26.25">
      <c r="A159" s="15">
        <v>188</v>
      </c>
      <c r="B159" s="77" t="s">
        <v>376</v>
      </c>
      <c r="C159" s="78">
        <v>8351</v>
      </c>
      <c r="D159" s="78"/>
      <c r="E159" s="78"/>
      <c r="F159" s="78">
        <v>755.8</v>
      </c>
      <c r="G159" s="78">
        <v>1978</v>
      </c>
      <c r="H159" s="77" t="s">
        <v>385</v>
      </c>
      <c r="I159" s="44">
        <v>2953642</v>
      </c>
      <c r="J159" s="19">
        <v>1252341.8799999999</v>
      </c>
      <c r="K159" s="20">
        <f t="shared" si="2"/>
        <v>1701300.12</v>
      </c>
      <c r="L159" s="32">
        <v>13394690.460000001</v>
      </c>
      <c r="M159" s="22"/>
      <c r="N159" s="31" t="s">
        <v>386</v>
      </c>
    </row>
    <row r="160" spans="1:14" ht="26.25">
      <c r="A160" s="15">
        <v>189</v>
      </c>
      <c r="B160" s="77" t="s">
        <v>387</v>
      </c>
      <c r="C160" s="78">
        <v>10265</v>
      </c>
      <c r="D160" s="78"/>
      <c r="E160" s="78"/>
      <c r="F160" s="78">
        <v>3751.2</v>
      </c>
      <c r="G160" s="78">
        <v>1988</v>
      </c>
      <c r="H160" s="77" t="s">
        <v>388</v>
      </c>
      <c r="I160" s="44">
        <v>26551128</v>
      </c>
      <c r="J160" s="19">
        <v>9690869.9199999999</v>
      </c>
      <c r="K160" s="20">
        <f t="shared" si="2"/>
        <v>16860258.079999998</v>
      </c>
      <c r="L160" s="31">
        <v>63109813.68</v>
      </c>
      <c r="M160" s="22"/>
      <c r="N160" s="31" t="s">
        <v>389</v>
      </c>
    </row>
    <row r="161" spans="1:14" ht="26.25">
      <c r="A161" s="15">
        <v>190</v>
      </c>
      <c r="B161" s="77" t="s">
        <v>390</v>
      </c>
      <c r="C161" s="78">
        <v>1902</v>
      </c>
      <c r="D161" s="79">
        <v>32554</v>
      </c>
      <c r="E161" s="78"/>
      <c r="F161" s="78">
        <v>49.6</v>
      </c>
      <c r="G161" s="78">
        <v>1957</v>
      </c>
      <c r="H161" s="77" t="s">
        <v>391</v>
      </c>
      <c r="I161" s="44">
        <v>287109</v>
      </c>
      <c r="J161" s="19">
        <v>287109</v>
      </c>
      <c r="K161" s="20">
        <f t="shared" si="2"/>
        <v>0</v>
      </c>
      <c r="L161" s="32">
        <v>550760.64</v>
      </c>
      <c r="M161" s="22"/>
      <c r="N161" s="31" t="s">
        <v>392</v>
      </c>
    </row>
    <row r="162" spans="1:14" ht="26.25">
      <c r="A162" s="15">
        <v>191</v>
      </c>
      <c r="B162" s="78" t="s">
        <v>393</v>
      </c>
      <c r="C162" s="78">
        <v>1300</v>
      </c>
      <c r="D162" s="79">
        <v>32562</v>
      </c>
      <c r="E162" s="78"/>
      <c r="F162" s="54">
        <v>89.1</v>
      </c>
      <c r="G162" s="78">
        <v>1977</v>
      </c>
      <c r="H162" s="77" t="s">
        <v>394</v>
      </c>
      <c r="I162" s="44">
        <v>118094</v>
      </c>
      <c r="J162" s="19">
        <v>118094</v>
      </c>
      <c r="K162" s="20">
        <f t="shared" si="2"/>
        <v>0</v>
      </c>
      <c r="L162" s="31">
        <v>1162861.92</v>
      </c>
      <c r="M162" s="22"/>
      <c r="N162" s="31" t="s">
        <v>395</v>
      </c>
    </row>
    <row r="163" spans="1:14" ht="26.25">
      <c r="A163" s="15">
        <v>192</v>
      </c>
      <c r="B163" s="77" t="s">
        <v>396</v>
      </c>
      <c r="C163" s="78">
        <v>1903</v>
      </c>
      <c r="D163" s="79">
        <v>32553</v>
      </c>
      <c r="E163" s="78"/>
      <c r="F163" s="78">
        <v>271.60000000000002</v>
      </c>
      <c r="G163" s="78">
        <v>1947</v>
      </c>
      <c r="H163" s="77" t="s">
        <v>397</v>
      </c>
      <c r="I163" s="44">
        <v>1168006.1399999999</v>
      </c>
      <c r="J163" s="19">
        <v>1168006.1399999999</v>
      </c>
      <c r="K163" s="20">
        <f t="shared" si="2"/>
        <v>0</v>
      </c>
      <c r="L163" s="32">
        <v>3544705.92</v>
      </c>
      <c r="M163" s="22"/>
      <c r="N163" s="31" t="s">
        <v>398</v>
      </c>
    </row>
    <row r="164" spans="1:14" ht="26.25">
      <c r="A164" s="15">
        <v>193</v>
      </c>
      <c r="B164" s="77" t="s">
        <v>399</v>
      </c>
      <c r="C164" s="78">
        <v>1904</v>
      </c>
      <c r="D164" s="79">
        <v>32553</v>
      </c>
      <c r="E164" s="78"/>
      <c r="F164" s="78">
        <v>107.8</v>
      </c>
      <c r="G164" s="78" t="s">
        <v>59</v>
      </c>
      <c r="H164" s="77" t="s">
        <v>400</v>
      </c>
      <c r="I164" s="44">
        <v>517969</v>
      </c>
      <c r="J164" s="19">
        <v>507612.66</v>
      </c>
      <c r="K164" s="20">
        <f t="shared" si="2"/>
        <v>10356.340000000026</v>
      </c>
      <c r="L164" s="32">
        <v>2525201.73</v>
      </c>
      <c r="M164" s="22"/>
      <c r="N164" s="31" t="s">
        <v>401</v>
      </c>
    </row>
    <row r="165" spans="1:14" ht="26.25">
      <c r="A165" s="15">
        <v>194</v>
      </c>
      <c r="B165" s="77" t="s">
        <v>390</v>
      </c>
      <c r="C165" s="78">
        <v>7381</v>
      </c>
      <c r="D165" s="79">
        <v>32552</v>
      </c>
      <c r="E165" s="78"/>
      <c r="F165" s="78">
        <v>75.099999999999994</v>
      </c>
      <c r="G165" s="78" t="s">
        <v>59</v>
      </c>
      <c r="H165" s="77" t="s">
        <v>402</v>
      </c>
      <c r="I165" s="44">
        <v>352221</v>
      </c>
      <c r="J165" s="19">
        <v>295865.94</v>
      </c>
      <c r="K165" s="20">
        <f t="shared" si="2"/>
        <v>56355.06</v>
      </c>
      <c r="L165" s="32">
        <v>1042362.14</v>
      </c>
      <c r="M165" s="22"/>
      <c r="N165" s="31" t="s">
        <v>403</v>
      </c>
    </row>
    <row r="166" spans="1:14" ht="26.25">
      <c r="A166" s="15">
        <v>195</v>
      </c>
      <c r="B166" s="77" t="s">
        <v>404</v>
      </c>
      <c r="C166" s="78">
        <v>4104</v>
      </c>
      <c r="D166" s="79">
        <v>32555</v>
      </c>
      <c r="E166" s="78"/>
      <c r="F166" s="78">
        <v>68.3</v>
      </c>
      <c r="G166" s="78">
        <v>1949</v>
      </c>
      <c r="H166" s="77" t="s">
        <v>405</v>
      </c>
      <c r="I166" s="44">
        <v>294047</v>
      </c>
      <c r="J166" s="19">
        <v>294047</v>
      </c>
      <c r="K166" s="20">
        <f t="shared" si="2"/>
        <v>0</v>
      </c>
      <c r="L166" s="31">
        <v>704764.8</v>
      </c>
      <c r="M166" s="22"/>
      <c r="N166" s="31" t="s">
        <v>406</v>
      </c>
    </row>
    <row r="167" spans="1:14" ht="26.25">
      <c r="A167" s="15">
        <v>196</v>
      </c>
      <c r="B167" s="77" t="s">
        <v>407</v>
      </c>
      <c r="C167" s="78">
        <v>1898</v>
      </c>
      <c r="D167" s="79">
        <v>32588</v>
      </c>
      <c r="E167" s="78"/>
      <c r="F167" s="78">
        <v>119.8</v>
      </c>
      <c r="G167" s="78">
        <v>1969</v>
      </c>
      <c r="H167" s="77" t="s">
        <v>408</v>
      </c>
      <c r="I167" s="44">
        <v>513827</v>
      </c>
      <c r="J167" s="19">
        <v>513827</v>
      </c>
      <c r="K167" s="20">
        <f t="shared" si="2"/>
        <v>0</v>
      </c>
      <c r="L167" s="32">
        <v>570337.43999999994</v>
      </c>
      <c r="M167" s="22"/>
      <c r="N167" s="32" t="s">
        <v>409</v>
      </c>
    </row>
    <row r="168" spans="1:14" ht="26.25">
      <c r="A168" s="15">
        <v>197</v>
      </c>
      <c r="B168" s="74" t="s">
        <v>407</v>
      </c>
      <c r="C168" s="75">
        <v>6717</v>
      </c>
      <c r="D168" s="76">
        <v>32619</v>
      </c>
      <c r="E168" s="75"/>
      <c r="F168" s="75">
        <v>152.30000000000001</v>
      </c>
      <c r="G168" s="75">
        <v>1960</v>
      </c>
      <c r="H168" s="74" t="s">
        <v>410</v>
      </c>
      <c r="I168" s="44">
        <v>619658</v>
      </c>
      <c r="J168" s="19">
        <v>619658</v>
      </c>
      <c r="K168" s="20">
        <f t="shared" si="2"/>
        <v>0</v>
      </c>
      <c r="L168" s="32">
        <v>1717656.15</v>
      </c>
      <c r="M168" s="22"/>
      <c r="N168" s="32" t="s">
        <v>411</v>
      </c>
    </row>
    <row r="169" spans="1:14" ht="26.25">
      <c r="A169" s="15">
        <v>198</v>
      </c>
      <c r="B169" s="77" t="s">
        <v>407</v>
      </c>
      <c r="C169" s="78">
        <v>3716</v>
      </c>
      <c r="D169" s="79">
        <v>32618</v>
      </c>
      <c r="E169" s="78"/>
      <c r="F169" s="78">
        <v>111.7</v>
      </c>
      <c r="G169" s="78">
        <v>1960</v>
      </c>
      <c r="H169" s="77" t="s">
        <v>412</v>
      </c>
      <c r="I169" s="44">
        <v>525011</v>
      </c>
      <c r="J169" s="19">
        <v>525011</v>
      </c>
      <c r="K169" s="20">
        <f t="shared" si="2"/>
        <v>0</v>
      </c>
      <c r="L169" s="31">
        <v>756063.24</v>
      </c>
      <c r="M169" s="22"/>
      <c r="N169" s="32" t="s">
        <v>413</v>
      </c>
    </row>
    <row r="170" spans="1:14" ht="26.25">
      <c r="A170" s="15">
        <v>199</v>
      </c>
      <c r="B170" s="77" t="s">
        <v>407</v>
      </c>
      <c r="C170" s="78">
        <v>3718</v>
      </c>
      <c r="D170" s="79">
        <v>22384</v>
      </c>
      <c r="E170" s="78"/>
      <c r="F170" s="78">
        <v>112.8</v>
      </c>
      <c r="G170" s="78">
        <v>1960</v>
      </c>
      <c r="H170" s="77" t="s">
        <v>414</v>
      </c>
      <c r="I170" s="44">
        <v>536744</v>
      </c>
      <c r="J170" s="19">
        <v>536744</v>
      </c>
      <c r="K170" s="20">
        <f t="shared" ref="K170:K233" si="3">I170-J170</f>
        <v>0</v>
      </c>
      <c r="L170" s="31">
        <v>1110068.99</v>
      </c>
      <c r="M170" s="22"/>
      <c r="N170" s="31" t="s">
        <v>415</v>
      </c>
    </row>
    <row r="171" spans="1:14" ht="26.25">
      <c r="A171" s="15">
        <v>200</v>
      </c>
      <c r="B171" s="77" t="s">
        <v>407</v>
      </c>
      <c r="C171" s="78">
        <v>3715</v>
      </c>
      <c r="D171" s="79">
        <v>32618</v>
      </c>
      <c r="E171" s="78"/>
      <c r="F171" s="78">
        <v>113</v>
      </c>
      <c r="G171" s="78">
        <v>1961</v>
      </c>
      <c r="H171" s="77" t="s">
        <v>416</v>
      </c>
      <c r="I171" s="44">
        <v>519921</v>
      </c>
      <c r="J171" s="19">
        <v>519921</v>
      </c>
      <c r="K171" s="20">
        <f t="shared" si="3"/>
        <v>0</v>
      </c>
      <c r="L171" s="31">
        <v>1209013.3899999999</v>
      </c>
      <c r="M171" s="22"/>
      <c r="N171" s="31" t="s">
        <v>417</v>
      </c>
    </row>
    <row r="172" spans="1:14" ht="26.25">
      <c r="A172" s="15">
        <v>201</v>
      </c>
      <c r="B172" s="77" t="s">
        <v>390</v>
      </c>
      <c r="C172" s="78">
        <v>3781</v>
      </c>
      <c r="D172" s="79">
        <v>32619</v>
      </c>
      <c r="E172" s="78"/>
      <c r="F172" s="78">
        <v>63.8</v>
      </c>
      <c r="G172" s="78">
        <v>1961</v>
      </c>
      <c r="H172" s="77" t="s">
        <v>418</v>
      </c>
      <c r="I172" s="44">
        <v>293333</v>
      </c>
      <c r="J172" s="19">
        <v>293333</v>
      </c>
      <c r="K172" s="20">
        <f t="shared" si="3"/>
        <v>0</v>
      </c>
      <c r="L172" s="21" t="s">
        <v>26</v>
      </c>
      <c r="M172" s="22"/>
      <c r="N172" s="22"/>
    </row>
    <row r="173" spans="1:14" ht="26.25">
      <c r="A173" s="15">
        <v>202</v>
      </c>
      <c r="B173" s="77" t="s">
        <v>376</v>
      </c>
      <c r="C173" s="78">
        <v>5478</v>
      </c>
      <c r="D173" s="79">
        <v>32609</v>
      </c>
      <c r="E173" s="78"/>
      <c r="F173" s="78">
        <v>423.1</v>
      </c>
      <c r="G173" s="78">
        <v>1968</v>
      </c>
      <c r="H173" s="77" t="s">
        <v>419</v>
      </c>
      <c r="I173" s="44">
        <v>2125041</v>
      </c>
      <c r="J173" s="19">
        <v>1122013.1000000001</v>
      </c>
      <c r="K173" s="20">
        <f t="shared" si="3"/>
        <v>1003027.8999999999</v>
      </c>
      <c r="L173" s="32">
        <v>7662325.9800000004</v>
      </c>
      <c r="M173" s="22"/>
      <c r="N173" s="32" t="s">
        <v>420</v>
      </c>
    </row>
    <row r="174" spans="1:14" ht="26.25">
      <c r="A174" s="15">
        <v>203</v>
      </c>
      <c r="B174" s="77" t="s">
        <v>376</v>
      </c>
      <c r="C174" s="78">
        <v>5477</v>
      </c>
      <c r="D174" s="78"/>
      <c r="E174" s="78"/>
      <c r="F174" s="78">
        <v>632.20000000000005</v>
      </c>
      <c r="G174" s="78">
        <v>1968</v>
      </c>
      <c r="H174" s="77" t="s">
        <v>421</v>
      </c>
      <c r="I174" s="44">
        <v>2629795</v>
      </c>
      <c r="J174" s="19">
        <v>1325417.3</v>
      </c>
      <c r="K174" s="20">
        <f t="shared" si="3"/>
        <v>1304377.7</v>
      </c>
      <c r="L174" s="31">
        <v>7624505.6500000004</v>
      </c>
      <c r="M174" s="22"/>
      <c r="N174" s="31" t="s">
        <v>422</v>
      </c>
    </row>
    <row r="175" spans="1:14" ht="26.25">
      <c r="A175" s="15">
        <v>204</v>
      </c>
      <c r="B175" s="77" t="s">
        <v>376</v>
      </c>
      <c r="C175" s="78">
        <v>4805</v>
      </c>
      <c r="D175" s="79">
        <v>32609</v>
      </c>
      <c r="E175" s="78"/>
      <c r="F175" s="78">
        <v>406.8</v>
      </c>
      <c r="G175" s="78">
        <v>1966</v>
      </c>
      <c r="H175" s="77" t="s">
        <v>423</v>
      </c>
      <c r="I175" s="44">
        <v>2740821</v>
      </c>
      <c r="J175" s="19">
        <v>1410771.94</v>
      </c>
      <c r="K175" s="20">
        <f t="shared" si="3"/>
        <v>1330049.06</v>
      </c>
      <c r="L175" s="31">
        <v>10864619.25</v>
      </c>
      <c r="M175" s="22"/>
      <c r="N175" s="31" t="s">
        <v>424</v>
      </c>
    </row>
    <row r="176" spans="1:14" ht="26.25">
      <c r="A176" s="15">
        <v>205</v>
      </c>
      <c r="B176" s="77" t="s">
        <v>376</v>
      </c>
      <c r="C176" s="78">
        <v>7835</v>
      </c>
      <c r="D176" s="79">
        <v>32741</v>
      </c>
      <c r="E176" s="78"/>
      <c r="F176" s="78">
        <v>714.6</v>
      </c>
      <c r="G176" s="78">
        <v>1974</v>
      </c>
      <c r="H176" s="77" t="s">
        <v>425</v>
      </c>
      <c r="I176" s="44">
        <v>4153797</v>
      </c>
      <c r="J176" s="19">
        <v>1894128.58</v>
      </c>
      <c r="K176" s="20">
        <f t="shared" si="3"/>
        <v>2259668.42</v>
      </c>
      <c r="L176" s="32">
        <v>14820850.039999999</v>
      </c>
      <c r="M176" s="22"/>
      <c r="N176" s="32" t="s">
        <v>426</v>
      </c>
    </row>
    <row r="177" spans="1:14" ht="26.25">
      <c r="A177" s="15">
        <v>206</v>
      </c>
      <c r="B177" s="77" t="s">
        <v>376</v>
      </c>
      <c r="C177" s="78">
        <v>7692</v>
      </c>
      <c r="D177" s="78"/>
      <c r="E177" s="78"/>
      <c r="F177" s="78">
        <v>725.4</v>
      </c>
      <c r="G177" s="78">
        <v>1974</v>
      </c>
      <c r="H177" s="77" t="s">
        <v>427</v>
      </c>
      <c r="I177" s="44">
        <v>3752707</v>
      </c>
      <c r="J177" s="19">
        <v>1711228.98</v>
      </c>
      <c r="K177" s="20">
        <f t="shared" si="3"/>
        <v>2041478.02</v>
      </c>
      <c r="L177" s="32">
        <v>20584538.550000001</v>
      </c>
      <c r="M177" s="22"/>
      <c r="N177" s="32" t="s">
        <v>384</v>
      </c>
    </row>
    <row r="178" spans="1:14" ht="26.25">
      <c r="A178" s="15">
        <v>207</v>
      </c>
      <c r="B178" s="78" t="s">
        <v>393</v>
      </c>
      <c r="C178" s="78">
        <v>3139</v>
      </c>
      <c r="D178" s="78"/>
      <c r="E178" s="78"/>
      <c r="F178" s="78">
        <v>32.799999999999997</v>
      </c>
      <c r="G178" s="78" t="s">
        <v>59</v>
      </c>
      <c r="H178" s="77" t="s">
        <v>428</v>
      </c>
      <c r="I178" s="44">
        <v>26998.02</v>
      </c>
      <c r="J178" s="19">
        <v>26998.02</v>
      </c>
      <c r="K178" s="20">
        <f t="shared" si="3"/>
        <v>0</v>
      </c>
      <c r="L178" s="21" t="s">
        <v>26</v>
      </c>
      <c r="M178" s="22"/>
      <c r="N178" s="22"/>
    </row>
    <row r="179" spans="1:14" ht="26.25">
      <c r="A179" s="15">
        <v>208</v>
      </c>
      <c r="B179" s="77" t="s">
        <v>274</v>
      </c>
      <c r="C179" s="78">
        <v>3139</v>
      </c>
      <c r="D179" s="78"/>
      <c r="E179" s="78"/>
      <c r="F179" s="78">
        <v>154.5</v>
      </c>
      <c r="G179" s="78">
        <v>1940</v>
      </c>
      <c r="H179" s="77" t="s">
        <v>429</v>
      </c>
      <c r="I179" s="44">
        <v>987558</v>
      </c>
      <c r="J179" s="19">
        <v>987558</v>
      </c>
      <c r="K179" s="20">
        <f t="shared" si="3"/>
        <v>0</v>
      </c>
      <c r="L179" s="21" t="s">
        <v>26</v>
      </c>
      <c r="M179" s="22"/>
      <c r="N179" s="22"/>
    </row>
    <row r="180" spans="1:14" ht="26.25">
      <c r="A180" s="15">
        <v>209</v>
      </c>
      <c r="B180" s="78" t="s">
        <v>274</v>
      </c>
      <c r="C180" s="78">
        <v>273</v>
      </c>
      <c r="D180" s="79">
        <v>32556</v>
      </c>
      <c r="E180" s="78"/>
      <c r="F180" s="78">
        <v>18.7</v>
      </c>
      <c r="G180" s="78">
        <v>1977</v>
      </c>
      <c r="H180" s="77" t="s">
        <v>430</v>
      </c>
      <c r="I180" s="44">
        <v>15823.08</v>
      </c>
      <c r="J180" s="19">
        <v>15823</v>
      </c>
      <c r="K180" s="20">
        <f t="shared" si="3"/>
        <v>7.999999999992724E-2</v>
      </c>
      <c r="L180" s="21" t="s">
        <v>26</v>
      </c>
      <c r="M180" s="22"/>
      <c r="N180" s="22"/>
    </row>
    <row r="181" spans="1:14" ht="26.25">
      <c r="A181" s="15">
        <v>210</v>
      </c>
      <c r="B181" s="77" t="s">
        <v>390</v>
      </c>
      <c r="C181" s="78">
        <v>1876</v>
      </c>
      <c r="D181" s="78"/>
      <c r="E181" s="78"/>
      <c r="F181" s="78">
        <v>67</v>
      </c>
      <c r="G181" s="78">
        <v>1940</v>
      </c>
      <c r="H181" s="77" t="s">
        <v>431</v>
      </c>
      <c r="I181" s="44">
        <v>275058</v>
      </c>
      <c r="J181" s="19">
        <v>275058</v>
      </c>
      <c r="K181" s="20">
        <f t="shared" si="3"/>
        <v>0</v>
      </c>
      <c r="L181" s="32">
        <v>1085326.74</v>
      </c>
      <c r="M181" s="22"/>
      <c r="N181" s="31" t="s">
        <v>432</v>
      </c>
    </row>
    <row r="182" spans="1:14" ht="26.25">
      <c r="A182" s="15">
        <v>211</v>
      </c>
      <c r="B182" s="77" t="s">
        <v>407</v>
      </c>
      <c r="C182" s="78">
        <v>2885</v>
      </c>
      <c r="D182" s="79">
        <v>32559</v>
      </c>
      <c r="E182" s="78"/>
      <c r="F182" s="78">
        <v>100.6</v>
      </c>
      <c r="G182" s="78">
        <v>1938</v>
      </c>
      <c r="H182" s="77" t="s">
        <v>433</v>
      </c>
      <c r="I182" s="44">
        <v>499165</v>
      </c>
      <c r="J182" s="19">
        <v>499165</v>
      </c>
      <c r="K182" s="20">
        <f t="shared" si="3"/>
        <v>0</v>
      </c>
      <c r="L182" s="31">
        <v>1314883.33</v>
      </c>
      <c r="M182" s="22"/>
      <c r="N182" s="31" t="s">
        <v>434</v>
      </c>
    </row>
    <row r="183" spans="1:14" ht="26.25">
      <c r="A183" s="15">
        <v>212</v>
      </c>
      <c r="B183" s="77" t="s">
        <v>435</v>
      </c>
      <c r="C183" s="78">
        <v>9580</v>
      </c>
      <c r="D183" s="79">
        <v>34028</v>
      </c>
      <c r="E183" s="78"/>
      <c r="F183" s="78">
        <v>4815.3999999999996</v>
      </c>
      <c r="G183" s="78">
        <v>1981</v>
      </c>
      <c r="H183" s="77" t="s">
        <v>436</v>
      </c>
      <c r="I183" s="44">
        <v>20445542</v>
      </c>
      <c r="J183" s="19">
        <v>8341778.8799999999</v>
      </c>
      <c r="K183" s="20">
        <f t="shared" si="3"/>
        <v>12103763.120000001</v>
      </c>
      <c r="L183" s="32">
        <v>77984260.939999998</v>
      </c>
      <c r="M183" s="22"/>
      <c r="N183" s="32" t="s">
        <v>437</v>
      </c>
    </row>
    <row r="184" spans="1:14" ht="26.25">
      <c r="A184" s="15">
        <v>213</v>
      </c>
      <c r="B184" s="78" t="s">
        <v>393</v>
      </c>
      <c r="C184" s="78">
        <v>2117</v>
      </c>
      <c r="D184" s="79">
        <v>25547</v>
      </c>
      <c r="E184" s="78"/>
      <c r="F184" s="78">
        <v>46.4</v>
      </c>
      <c r="G184" s="78" t="s">
        <v>59</v>
      </c>
      <c r="H184" s="77" t="s">
        <v>438</v>
      </c>
      <c r="I184" s="44">
        <v>169703</v>
      </c>
      <c r="J184" s="19">
        <v>169703</v>
      </c>
      <c r="K184" s="20">
        <f t="shared" si="3"/>
        <v>0</v>
      </c>
      <c r="L184" s="21" t="s">
        <v>26</v>
      </c>
      <c r="M184" s="22"/>
      <c r="N184" s="22"/>
    </row>
    <row r="185" spans="1:14" ht="26.25">
      <c r="A185" s="15">
        <v>214</v>
      </c>
      <c r="B185" s="77" t="s">
        <v>390</v>
      </c>
      <c r="C185" s="78">
        <v>2545</v>
      </c>
      <c r="D185" s="78"/>
      <c r="E185" s="78"/>
      <c r="F185" s="78">
        <v>116.3</v>
      </c>
      <c r="G185" s="78">
        <v>1958</v>
      </c>
      <c r="H185" s="77" t="s">
        <v>439</v>
      </c>
      <c r="I185" s="44">
        <v>456576</v>
      </c>
      <c r="J185" s="19">
        <v>305896.64</v>
      </c>
      <c r="K185" s="20">
        <f t="shared" si="3"/>
        <v>150679.35999999999</v>
      </c>
      <c r="L185" s="21" t="s">
        <v>26</v>
      </c>
      <c r="M185" s="22"/>
      <c r="N185" s="22"/>
    </row>
    <row r="186" spans="1:14" ht="39">
      <c r="A186" s="15">
        <v>215</v>
      </c>
      <c r="B186" s="77" t="s">
        <v>390</v>
      </c>
      <c r="C186" s="78"/>
      <c r="D186" s="78"/>
      <c r="E186" s="78"/>
      <c r="F186" s="78">
        <v>118.7</v>
      </c>
      <c r="G186" s="78">
        <v>1958</v>
      </c>
      <c r="H186" s="77" t="s">
        <v>440</v>
      </c>
      <c r="I186" s="44">
        <v>444507</v>
      </c>
      <c r="J186" s="19">
        <v>289037.84000000003</v>
      </c>
      <c r="K186" s="20">
        <f t="shared" si="3"/>
        <v>155469.15999999997</v>
      </c>
      <c r="L186" s="32">
        <v>1778097.77</v>
      </c>
      <c r="M186" s="22"/>
      <c r="N186" s="31" t="s">
        <v>441</v>
      </c>
    </row>
    <row r="187" spans="1:14" ht="39">
      <c r="A187" s="15">
        <v>216</v>
      </c>
      <c r="B187" s="77" t="s">
        <v>407</v>
      </c>
      <c r="C187" s="78">
        <v>3986</v>
      </c>
      <c r="D187" s="79">
        <v>33606</v>
      </c>
      <c r="E187" s="78"/>
      <c r="F187" s="78">
        <v>140.30000000000001</v>
      </c>
      <c r="G187" s="78">
        <v>1958</v>
      </c>
      <c r="H187" s="77" t="s">
        <v>442</v>
      </c>
      <c r="I187" s="44">
        <v>502752</v>
      </c>
      <c r="J187" s="19">
        <v>502752</v>
      </c>
      <c r="K187" s="20">
        <f t="shared" si="3"/>
        <v>0</v>
      </c>
      <c r="L187" s="31">
        <v>1751579.35</v>
      </c>
      <c r="M187" s="22"/>
      <c r="N187" s="32" t="s">
        <v>443</v>
      </c>
    </row>
    <row r="188" spans="1:14" ht="39">
      <c r="A188" s="15">
        <v>217</v>
      </c>
      <c r="B188" s="77" t="s">
        <v>407</v>
      </c>
      <c r="C188" s="78"/>
      <c r="D188" s="79">
        <v>34010</v>
      </c>
      <c r="E188" s="78"/>
      <c r="F188" s="78">
        <v>140.69999999999999</v>
      </c>
      <c r="G188" s="78">
        <v>1984</v>
      </c>
      <c r="H188" s="77" t="s">
        <v>444</v>
      </c>
      <c r="I188" s="44">
        <v>656658</v>
      </c>
      <c r="J188" s="19">
        <v>656658</v>
      </c>
      <c r="K188" s="20">
        <f t="shared" si="3"/>
        <v>0</v>
      </c>
      <c r="L188" s="31">
        <v>1764126.48</v>
      </c>
      <c r="M188" s="22"/>
      <c r="N188" s="31" t="s">
        <v>445</v>
      </c>
    </row>
    <row r="189" spans="1:14" ht="26.25">
      <c r="A189" s="15">
        <v>218</v>
      </c>
      <c r="B189" s="77" t="s">
        <v>376</v>
      </c>
      <c r="C189" s="78">
        <v>7738</v>
      </c>
      <c r="D189" s="78"/>
      <c r="E189" s="78"/>
      <c r="F189" s="78">
        <v>705.2</v>
      </c>
      <c r="G189" s="78">
        <v>1974</v>
      </c>
      <c r="H189" s="77" t="s">
        <v>446</v>
      </c>
      <c r="I189" s="44">
        <v>3666709</v>
      </c>
      <c r="J189" s="19">
        <v>1672014.26</v>
      </c>
      <c r="K189" s="20">
        <f t="shared" si="3"/>
        <v>1994694.74</v>
      </c>
      <c r="L189" s="31">
        <v>13351332.99</v>
      </c>
      <c r="M189" s="22"/>
      <c r="N189" s="32" t="s">
        <v>447</v>
      </c>
    </row>
    <row r="190" spans="1:14" ht="26.25">
      <c r="A190" s="15">
        <v>219</v>
      </c>
      <c r="B190" s="78" t="s">
        <v>393</v>
      </c>
      <c r="C190" s="78">
        <v>4280</v>
      </c>
      <c r="D190" s="79">
        <v>25345</v>
      </c>
      <c r="E190" s="78"/>
      <c r="F190" s="78">
        <v>705.2</v>
      </c>
      <c r="G190" s="78">
        <v>1963</v>
      </c>
      <c r="H190" s="77" t="s">
        <v>448</v>
      </c>
      <c r="I190" s="44">
        <v>219301</v>
      </c>
      <c r="J190" s="19">
        <v>219301</v>
      </c>
      <c r="K190" s="20">
        <f t="shared" si="3"/>
        <v>0</v>
      </c>
      <c r="L190" s="21"/>
      <c r="M190" s="22"/>
      <c r="N190" s="32" t="s">
        <v>447</v>
      </c>
    </row>
    <row r="191" spans="1:14" ht="26.25">
      <c r="A191" s="15">
        <v>220</v>
      </c>
      <c r="B191" s="77" t="s">
        <v>376</v>
      </c>
      <c r="C191" s="78">
        <v>7275</v>
      </c>
      <c r="D191" s="78"/>
      <c r="E191" s="78"/>
      <c r="F191" s="78">
        <v>728</v>
      </c>
      <c r="G191" s="78">
        <v>1971</v>
      </c>
      <c r="H191" s="77" t="s">
        <v>449</v>
      </c>
      <c r="I191" s="44">
        <v>3529523</v>
      </c>
      <c r="J191" s="19">
        <v>1694167.22</v>
      </c>
      <c r="K191" s="20">
        <f t="shared" si="3"/>
        <v>1835355.78</v>
      </c>
      <c r="L191" s="21" t="s">
        <v>26</v>
      </c>
      <c r="M191" s="22"/>
      <c r="N191" s="22"/>
    </row>
    <row r="192" spans="1:14" ht="26.25">
      <c r="A192" s="15">
        <v>221</v>
      </c>
      <c r="B192" s="77" t="s">
        <v>274</v>
      </c>
      <c r="C192" s="78">
        <v>2747</v>
      </c>
      <c r="D192" s="79">
        <v>32617</v>
      </c>
      <c r="E192" s="78"/>
      <c r="F192" s="78">
        <v>32.299999999999997</v>
      </c>
      <c r="G192" s="78">
        <v>1957</v>
      </c>
      <c r="H192" s="77" t="s">
        <v>450</v>
      </c>
      <c r="I192" s="44">
        <v>161106</v>
      </c>
      <c r="J192" s="19">
        <v>161106</v>
      </c>
      <c r="K192" s="20">
        <f t="shared" si="3"/>
        <v>0</v>
      </c>
      <c r="L192" s="21" t="s">
        <v>26</v>
      </c>
      <c r="M192" s="22"/>
      <c r="N192" s="22"/>
    </row>
    <row r="193" spans="1:14" ht="26.25">
      <c r="A193" s="15">
        <v>222</v>
      </c>
      <c r="B193" s="78" t="s">
        <v>274</v>
      </c>
      <c r="C193" s="78">
        <v>2746</v>
      </c>
      <c r="D193" s="79">
        <v>32617</v>
      </c>
      <c r="E193" s="78"/>
      <c r="F193" s="78">
        <v>32</v>
      </c>
      <c r="G193" s="78">
        <v>1957</v>
      </c>
      <c r="H193" s="77" t="s">
        <v>451</v>
      </c>
      <c r="I193" s="44">
        <v>155223</v>
      </c>
      <c r="J193" s="19">
        <v>155223</v>
      </c>
      <c r="K193" s="20">
        <f t="shared" si="3"/>
        <v>0</v>
      </c>
      <c r="L193" s="21" t="s">
        <v>26</v>
      </c>
      <c r="M193" s="22"/>
      <c r="N193" s="22"/>
    </row>
    <row r="194" spans="1:14" ht="26.25">
      <c r="A194" s="15">
        <v>223</v>
      </c>
      <c r="B194" s="77" t="s">
        <v>390</v>
      </c>
      <c r="C194" s="78">
        <v>2745</v>
      </c>
      <c r="D194" s="79">
        <v>32708</v>
      </c>
      <c r="E194" s="78"/>
      <c r="F194" s="78">
        <v>55.6</v>
      </c>
      <c r="G194" s="78">
        <v>1957</v>
      </c>
      <c r="H194" s="77" t="s">
        <v>452</v>
      </c>
      <c r="I194" s="44">
        <v>240457</v>
      </c>
      <c r="J194" s="19">
        <v>240457</v>
      </c>
      <c r="K194" s="20">
        <f t="shared" si="3"/>
        <v>0</v>
      </c>
      <c r="L194" s="21" t="s">
        <v>26</v>
      </c>
      <c r="M194" s="22"/>
      <c r="N194" s="22"/>
    </row>
    <row r="195" spans="1:14" ht="26.25">
      <c r="A195" s="15">
        <v>224</v>
      </c>
      <c r="B195" s="77" t="s">
        <v>390</v>
      </c>
      <c r="C195" s="78">
        <v>2755</v>
      </c>
      <c r="D195" s="79">
        <v>32587</v>
      </c>
      <c r="E195" s="78"/>
      <c r="F195" s="78">
        <v>60</v>
      </c>
      <c r="G195" s="78">
        <v>1950</v>
      </c>
      <c r="H195" s="77" t="s">
        <v>453</v>
      </c>
      <c r="I195" s="44">
        <v>281861</v>
      </c>
      <c r="J195" s="19">
        <v>281861</v>
      </c>
      <c r="K195" s="20">
        <f t="shared" si="3"/>
        <v>0</v>
      </c>
      <c r="L195" s="32">
        <v>618672.29</v>
      </c>
      <c r="M195" s="22"/>
      <c r="N195" s="32" t="s">
        <v>454</v>
      </c>
    </row>
    <row r="196" spans="1:14" ht="26.25">
      <c r="A196" s="15">
        <v>225</v>
      </c>
      <c r="B196" s="77" t="s">
        <v>404</v>
      </c>
      <c r="C196" s="78">
        <v>2768</v>
      </c>
      <c r="D196" s="79">
        <v>32587</v>
      </c>
      <c r="E196" s="78"/>
      <c r="F196" s="78">
        <v>99.9</v>
      </c>
      <c r="G196" s="78">
        <v>1960</v>
      </c>
      <c r="H196" s="77" t="s">
        <v>455</v>
      </c>
      <c r="I196" s="44">
        <v>405599</v>
      </c>
      <c r="J196" s="19">
        <v>405599</v>
      </c>
      <c r="K196" s="20">
        <f t="shared" si="3"/>
        <v>0</v>
      </c>
      <c r="L196" s="21" t="s">
        <v>26</v>
      </c>
      <c r="M196" s="22"/>
      <c r="N196" s="22"/>
    </row>
    <row r="197" spans="1:14" ht="26.25">
      <c r="A197" s="15">
        <v>226</v>
      </c>
      <c r="B197" s="77" t="s">
        <v>390</v>
      </c>
      <c r="C197" s="78">
        <v>2133</v>
      </c>
      <c r="D197" s="79">
        <v>31588</v>
      </c>
      <c r="E197" s="78"/>
      <c r="F197" s="78">
        <v>52</v>
      </c>
      <c r="G197" s="78">
        <v>1951</v>
      </c>
      <c r="H197" s="77" t="s">
        <v>456</v>
      </c>
      <c r="I197" s="44">
        <v>192041</v>
      </c>
      <c r="J197" s="19">
        <v>168993.74</v>
      </c>
      <c r="K197" s="20">
        <f t="shared" si="3"/>
        <v>23047.260000000009</v>
      </c>
      <c r="L197" s="31">
        <v>817158.14</v>
      </c>
      <c r="M197" s="22"/>
      <c r="N197" s="32" t="s">
        <v>457</v>
      </c>
    </row>
    <row r="198" spans="1:14" ht="26.25">
      <c r="A198" s="15">
        <v>227</v>
      </c>
      <c r="B198" s="78" t="s">
        <v>393</v>
      </c>
      <c r="C198" s="78">
        <v>1926</v>
      </c>
      <c r="D198" s="78"/>
      <c r="E198" s="78"/>
      <c r="F198" s="78">
        <v>31.4</v>
      </c>
      <c r="G198" s="78">
        <v>1940</v>
      </c>
      <c r="H198" s="77" t="s">
        <v>458</v>
      </c>
      <c r="I198" s="44">
        <v>110129.46</v>
      </c>
      <c r="J198" s="19">
        <v>110129.46</v>
      </c>
      <c r="K198" s="20">
        <f t="shared" si="3"/>
        <v>0</v>
      </c>
      <c r="L198" s="21" t="s">
        <v>26</v>
      </c>
      <c r="M198" s="22"/>
      <c r="N198" s="22"/>
    </row>
    <row r="199" spans="1:14" ht="26.25">
      <c r="A199" s="15">
        <v>228</v>
      </c>
      <c r="B199" s="78" t="s">
        <v>393</v>
      </c>
      <c r="C199" s="78">
        <v>2719</v>
      </c>
      <c r="D199" s="79">
        <v>32583</v>
      </c>
      <c r="E199" s="78"/>
      <c r="F199" s="80" t="s">
        <v>1647</v>
      </c>
      <c r="G199" s="78">
        <v>1956</v>
      </c>
      <c r="H199" s="77" t="s">
        <v>459</v>
      </c>
      <c r="I199" s="44">
        <v>138900.29999999999</v>
      </c>
      <c r="J199" s="19">
        <v>138900.29999999999</v>
      </c>
      <c r="K199" s="20">
        <f t="shared" si="3"/>
        <v>0</v>
      </c>
      <c r="L199" s="21" t="s">
        <v>26</v>
      </c>
      <c r="M199" s="22"/>
      <c r="N199" s="22"/>
    </row>
    <row r="200" spans="1:14" ht="26.25">
      <c r="A200" s="15">
        <v>229</v>
      </c>
      <c r="B200" s="77" t="s">
        <v>390</v>
      </c>
      <c r="C200" s="78">
        <v>2134</v>
      </c>
      <c r="D200" s="78"/>
      <c r="E200" s="78"/>
      <c r="F200" s="78">
        <v>65.599999999999994</v>
      </c>
      <c r="G200" s="78">
        <v>1969</v>
      </c>
      <c r="H200" s="77" t="s">
        <v>460</v>
      </c>
      <c r="I200" s="44">
        <v>186766</v>
      </c>
      <c r="J200" s="19">
        <v>164353.24</v>
      </c>
      <c r="K200" s="20">
        <f t="shared" si="3"/>
        <v>22412.760000000009</v>
      </c>
      <c r="L200" s="32">
        <v>761442.82</v>
      </c>
      <c r="M200" s="22"/>
      <c r="N200" s="32" t="s">
        <v>461</v>
      </c>
    </row>
    <row r="201" spans="1:14" ht="26.25">
      <c r="A201" s="15">
        <v>230</v>
      </c>
      <c r="B201" s="77" t="s">
        <v>390</v>
      </c>
      <c r="C201" s="78">
        <v>7235</v>
      </c>
      <c r="D201" s="79">
        <v>32570</v>
      </c>
      <c r="E201" s="78"/>
      <c r="F201" s="78">
        <v>41.3</v>
      </c>
      <c r="G201" s="78">
        <v>1960</v>
      </c>
      <c r="H201" s="77" t="s">
        <v>462</v>
      </c>
      <c r="I201" s="44">
        <v>210816</v>
      </c>
      <c r="J201" s="19">
        <v>210816</v>
      </c>
      <c r="K201" s="20">
        <f t="shared" si="3"/>
        <v>0</v>
      </c>
      <c r="L201" s="21" t="s">
        <v>26</v>
      </c>
      <c r="M201" s="22"/>
      <c r="N201" s="22"/>
    </row>
    <row r="202" spans="1:14" ht="26.25">
      <c r="A202" s="15">
        <v>231</v>
      </c>
      <c r="B202" s="77" t="s">
        <v>393</v>
      </c>
      <c r="C202" s="78"/>
      <c r="D202" s="78"/>
      <c r="E202" s="78"/>
      <c r="F202" s="78">
        <v>66</v>
      </c>
      <c r="G202" s="78" t="s">
        <v>59</v>
      </c>
      <c r="H202" s="77" t="s">
        <v>463</v>
      </c>
      <c r="I202" s="44">
        <v>62766.06</v>
      </c>
      <c r="J202" s="19">
        <v>62766.06</v>
      </c>
      <c r="K202" s="20">
        <f t="shared" si="3"/>
        <v>0</v>
      </c>
      <c r="L202" s="32">
        <v>1515886.46</v>
      </c>
      <c r="M202" s="22"/>
      <c r="N202" s="32" t="s">
        <v>464</v>
      </c>
    </row>
    <row r="203" spans="1:14" ht="26.25">
      <c r="A203" s="15">
        <v>232</v>
      </c>
      <c r="B203" s="77" t="s">
        <v>390</v>
      </c>
      <c r="C203" s="78">
        <v>1061</v>
      </c>
      <c r="D203" s="79">
        <v>27715</v>
      </c>
      <c r="E203" s="78"/>
      <c r="F203" s="78">
        <v>96.7</v>
      </c>
      <c r="G203" s="78" t="s">
        <v>59</v>
      </c>
      <c r="H203" s="77" t="s">
        <v>465</v>
      </c>
      <c r="I203" s="44">
        <v>432127.05</v>
      </c>
      <c r="J203" s="19">
        <v>432127.05</v>
      </c>
      <c r="K203" s="20">
        <f t="shared" si="3"/>
        <v>0</v>
      </c>
      <c r="L203" s="31">
        <v>1696265.27</v>
      </c>
      <c r="M203" s="22"/>
      <c r="N203" s="32" t="s">
        <v>466</v>
      </c>
    </row>
    <row r="204" spans="1:14" ht="26.25">
      <c r="A204" s="15">
        <v>233</v>
      </c>
      <c r="B204" s="77" t="s">
        <v>390</v>
      </c>
      <c r="C204" s="78">
        <v>1511</v>
      </c>
      <c r="D204" s="79">
        <v>29416</v>
      </c>
      <c r="E204" s="78"/>
      <c r="F204" s="78">
        <v>119.4</v>
      </c>
      <c r="G204" s="78">
        <v>1980</v>
      </c>
      <c r="H204" s="77" t="s">
        <v>467</v>
      </c>
      <c r="I204" s="44">
        <v>1459548</v>
      </c>
      <c r="J204" s="19">
        <v>656791.72</v>
      </c>
      <c r="K204" s="20">
        <f t="shared" si="3"/>
        <v>802756.28</v>
      </c>
      <c r="L204" s="32">
        <v>4043964.78</v>
      </c>
      <c r="M204" s="22"/>
      <c r="N204" s="32" t="s">
        <v>468</v>
      </c>
    </row>
    <row r="205" spans="1:14" ht="26.25">
      <c r="A205" s="15">
        <v>234</v>
      </c>
      <c r="B205" s="77" t="s">
        <v>469</v>
      </c>
      <c r="C205" s="78">
        <v>9651</v>
      </c>
      <c r="D205" s="79">
        <v>34027</v>
      </c>
      <c r="E205" s="78"/>
      <c r="F205" s="78">
        <v>4661.3999999999996</v>
      </c>
      <c r="G205" s="78">
        <v>1981</v>
      </c>
      <c r="H205" s="77" t="s">
        <v>470</v>
      </c>
      <c r="I205" s="44">
        <v>20394045</v>
      </c>
      <c r="J205" s="19">
        <v>8320765.2999999998</v>
      </c>
      <c r="K205" s="20">
        <f t="shared" si="3"/>
        <v>12073279.699999999</v>
      </c>
      <c r="L205" s="32">
        <v>75317704.430000007</v>
      </c>
      <c r="M205" s="22"/>
      <c r="N205" s="32" t="s">
        <v>471</v>
      </c>
    </row>
    <row r="206" spans="1:14" ht="26.25">
      <c r="A206" s="15">
        <v>235</v>
      </c>
      <c r="B206" s="77" t="s">
        <v>472</v>
      </c>
      <c r="C206" s="78">
        <v>9972</v>
      </c>
      <c r="D206" s="78"/>
      <c r="E206" s="78"/>
      <c r="F206" s="78">
        <v>4596.5</v>
      </c>
      <c r="G206" s="78">
        <v>1986</v>
      </c>
      <c r="H206" s="77" t="s">
        <v>473</v>
      </c>
      <c r="I206" s="44">
        <v>25237883</v>
      </c>
      <c r="J206" s="19">
        <v>8796583.6199999992</v>
      </c>
      <c r="K206" s="20">
        <f t="shared" si="3"/>
        <v>16441299.380000001</v>
      </c>
      <c r="L206" s="32">
        <v>77455553.209999993</v>
      </c>
      <c r="M206" s="22"/>
      <c r="N206" s="32" t="s">
        <v>474</v>
      </c>
    </row>
    <row r="207" spans="1:14" ht="26.25">
      <c r="A207" s="15">
        <v>236</v>
      </c>
      <c r="B207" s="77" t="s">
        <v>390</v>
      </c>
      <c r="C207" s="78">
        <v>7202</v>
      </c>
      <c r="D207" s="79">
        <v>32568</v>
      </c>
      <c r="E207" s="78"/>
      <c r="F207" s="78">
        <v>119.2</v>
      </c>
      <c r="G207" s="78">
        <v>1971</v>
      </c>
      <c r="H207" s="77" t="s">
        <v>475</v>
      </c>
      <c r="I207" s="44">
        <v>535109</v>
      </c>
      <c r="J207" s="19">
        <v>288956.26</v>
      </c>
      <c r="K207" s="20">
        <f t="shared" si="3"/>
        <v>246152.74</v>
      </c>
      <c r="L207" s="21" t="s">
        <v>26</v>
      </c>
      <c r="M207" s="22"/>
      <c r="N207" s="22"/>
    </row>
    <row r="208" spans="1:14" ht="26.25">
      <c r="A208" s="15">
        <v>237</v>
      </c>
      <c r="B208" s="77" t="s">
        <v>407</v>
      </c>
      <c r="C208" s="78">
        <v>3879</v>
      </c>
      <c r="D208" s="78"/>
      <c r="E208" s="78"/>
      <c r="F208" s="78">
        <v>163.69999999999999</v>
      </c>
      <c r="G208" s="78">
        <v>1959</v>
      </c>
      <c r="H208" s="77" t="s">
        <v>476</v>
      </c>
      <c r="I208" s="44">
        <v>528491</v>
      </c>
      <c r="J208" s="19">
        <v>528491</v>
      </c>
      <c r="K208" s="20">
        <f t="shared" si="3"/>
        <v>0</v>
      </c>
      <c r="L208" s="32">
        <v>2363854.63</v>
      </c>
      <c r="M208" s="22"/>
      <c r="N208" s="31" t="s">
        <v>477</v>
      </c>
    </row>
    <row r="209" spans="1:14" ht="26.25">
      <c r="A209" s="15">
        <v>238</v>
      </c>
      <c r="B209" s="77" t="s">
        <v>407</v>
      </c>
      <c r="C209" s="78">
        <v>3739</v>
      </c>
      <c r="D209" s="78"/>
      <c r="E209" s="78"/>
      <c r="F209" s="78">
        <v>147.19999999999999</v>
      </c>
      <c r="G209" s="78">
        <v>1976</v>
      </c>
      <c r="H209" s="77" t="s">
        <v>478</v>
      </c>
      <c r="I209" s="44">
        <v>567679</v>
      </c>
      <c r="J209" s="19">
        <v>420085.06</v>
      </c>
      <c r="K209" s="20">
        <f t="shared" si="3"/>
        <v>147593.94</v>
      </c>
      <c r="L209" s="32">
        <v>1922401.13</v>
      </c>
      <c r="M209" s="22"/>
      <c r="N209" s="32" t="s">
        <v>479</v>
      </c>
    </row>
    <row r="210" spans="1:14" ht="26.25">
      <c r="A210" s="15">
        <v>239</v>
      </c>
      <c r="B210" s="77" t="s">
        <v>390</v>
      </c>
      <c r="C210" s="78">
        <v>4775</v>
      </c>
      <c r="D210" s="79">
        <v>32568</v>
      </c>
      <c r="E210" s="78"/>
      <c r="F210" s="78">
        <v>60.4</v>
      </c>
      <c r="G210" s="78">
        <v>1964</v>
      </c>
      <c r="H210" s="77" t="s">
        <v>480</v>
      </c>
      <c r="I210" s="44">
        <v>341305</v>
      </c>
      <c r="J210" s="19">
        <v>334479.7</v>
      </c>
      <c r="K210" s="20">
        <f t="shared" si="3"/>
        <v>6825.2999999999884</v>
      </c>
      <c r="L210" s="31">
        <v>459019.08</v>
      </c>
      <c r="M210" s="22"/>
      <c r="N210" s="31" t="s">
        <v>481</v>
      </c>
    </row>
    <row r="211" spans="1:14" ht="26.25">
      <c r="A211" s="15">
        <v>240</v>
      </c>
      <c r="B211" s="78" t="s">
        <v>393</v>
      </c>
      <c r="C211" s="78">
        <v>7627</v>
      </c>
      <c r="D211" s="79">
        <v>32601</v>
      </c>
      <c r="E211" s="78"/>
      <c r="F211" s="78">
        <v>52</v>
      </c>
      <c r="G211" s="78">
        <v>1969</v>
      </c>
      <c r="H211" s="77" t="s">
        <v>482</v>
      </c>
      <c r="I211" s="44">
        <v>165719</v>
      </c>
      <c r="J211" s="19">
        <v>145827.66</v>
      </c>
      <c r="K211" s="20">
        <f t="shared" si="3"/>
        <v>19891.339999999997</v>
      </c>
      <c r="L211" s="31">
        <v>843819.33</v>
      </c>
      <c r="M211" s="22"/>
      <c r="N211" s="32" t="s">
        <v>483</v>
      </c>
    </row>
    <row r="212" spans="1:14" ht="26.25">
      <c r="A212" s="15">
        <v>241</v>
      </c>
      <c r="B212" s="78" t="s">
        <v>393</v>
      </c>
      <c r="C212" s="78">
        <v>4055</v>
      </c>
      <c r="D212" s="79">
        <v>27745</v>
      </c>
      <c r="E212" s="78"/>
      <c r="F212" s="78">
        <v>29.4</v>
      </c>
      <c r="G212" s="78">
        <v>1960</v>
      </c>
      <c r="H212" s="77" t="s">
        <v>484</v>
      </c>
      <c r="I212" s="44">
        <v>141826</v>
      </c>
      <c r="J212" s="19">
        <v>141826</v>
      </c>
      <c r="K212" s="20">
        <f t="shared" si="3"/>
        <v>0</v>
      </c>
      <c r="L212" s="32">
        <v>1429872.53</v>
      </c>
      <c r="M212" s="22"/>
      <c r="N212" s="32" t="s">
        <v>485</v>
      </c>
    </row>
    <row r="213" spans="1:14" ht="26.25">
      <c r="A213" s="15">
        <v>242</v>
      </c>
      <c r="B213" s="77" t="s">
        <v>486</v>
      </c>
      <c r="C213" s="78"/>
      <c r="D213" s="78"/>
      <c r="E213" s="78"/>
      <c r="F213" s="78">
        <v>149.1</v>
      </c>
      <c r="G213" s="78">
        <v>1983</v>
      </c>
      <c r="H213" s="77" t="s">
        <v>487</v>
      </c>
      <c r="I213" s="44">
        <v>959934</v>
      </c>
      <c r="J213" s="19">
        <v>404170.76</v>
      </c>
      <c r="K213" s="20">
        <f t="shared" si="3"/>
        <v>555763.24</v>
      </c>
      <c r="L213" s="21" t="s">
        <v>26</v>
      </c>
      <c r="M213" s="22"/>
      <c r="N213" s="22"/>
    </row>
    <row r="214" spans="1:14" ht="26.25">
      <c r="A214" s="15">
        <v>243</v>
      </c>
      <c r="B214" s="77" t="s">
        <v>486</v>
      </c>
      <c r="C214" s="78">
        <v>9788</v>
      </c>
      <c r="D214" s="79">
        <v>33606</v>
      </c>
      <c r="E214" s="78"/>
      <c r="F214" s="78">
        <v>134.69999999999999</v>
      </c>
      <c r="G214" s="78">
        <v>1983</v>
      </c>
      <c r="H214" s="77" t="s">
        <v>488</v>
      </c>
      <c r="I214" s="44">
        <v>959934</v>
      </c>
      <c r="J214" s="19">
        <v>403170.76</v>
      </c>
      <c r="K214" s="20">
        <f t="shared" si="3"/>
        <v>556763.24</v>
      </c>
      <c r="L214" s="32">
        <v>2620187.96</v>
      </c>
      <c r="M214" s="22"/>
      <c r="N214" s="32" t="s">
        <v>489</v>
      </c>
    </row>
    <row r="215" spans="1:14" ht="26.25">
      <c r="A215" s="15">
        <v>244</v>
      </c>
      <c r="B215" s="77" t="s">
        <v>490</v>
      </c>
      <c r="C215" s="78">
        <v>1919</v>
      </c>
      <c r="D215" s="79">
        <v>32069</v>
      </c>
      <c r="E215" s="78"/>
      <c r="F215" s="78">
        <v>625.79999999999995</v>
      </c>
      <c r="G215" s="78">
        <v>1983</v>
      </c>
      <c r="H215" s="77" t="s">
        <v>491</v>
      </c>
      <c r="I215" s="44">
        <v>2307929</v>
      </c>
      <c r="J215" s="19">
        <v>1218589.06</v>
      </c>
      <c r="K215" s="20">
        <f t="shared" si="3"/>
        <v>1089339.94</v>
      </c>
      <c r="L215" s="31">
        <v>10666589.91</v>
      </c>
      <c r="M215" s="22"/>
      <c r="N215" s="32" t="s">
        <v>492</v>
      </c>
    </row>
    <row r="216" spans="1:14" ht="26.25">
      <c r="A216" s="15">
        <v>245</v>
      </c>
      <c r="B216" s="77" t="s">
        <v>490</v>
      </c>
      <c r="C216" s="78">
        <v>5293</v>
      </c>
      <c r="D216" s="78"/>
      <c r="E216" s="78"/>
      <c r="F216" s="78">
        <v>640.79999999999995</v>
      </c>
      <c r="G216" s="78">
        <v>1965</v>
      </c>
      <c r="H216" s="77" t="s">
        <v>493</v>
      </c>
      <c r="I216" s="44">
        <v>2322538</v>
      </c>
      <c r="J216" s="19">
        <v>1226297.32</v>
      </c>
      <c r="K216" s="20">
        <f t="shared" si="3"/>
        <v>1096240.68</v>
      </c>
      <c r="L216" s="32">
        <v>1329069.26</v>
      </c>
      <c r="M216" s="22"/>
      <c r="N216" s="32" t="s">
        <v>494</v>
      </c>
    </row>
    <row r="217" spans="1:14" ht="26.25">
      <c r="A217" s="15">
        <v>246</v>
      </c>
      <c r="B217" s="78" t="s">
        <v>393</v>
      </c>
      <c r="C217" s="78">
        <v>6450</v>
      </c>
      <c r="D217" s="79">
        <v>32619</v>
      </c>
      <c r="E217" s="78"/>
      <c r="F217" s="78">
        <v>37.799999999999997</v>
      </c>
      <c r="G217" s="78">
        <v>1957</v>
      </c>
      <c r="H217" s="77" t="s">
        <v>495</v>
      </c>
      <c r="I217" s="44">
        <v>159233</v>
      </c>
      <c r="J217" s="19">
        <v>159233</v>
      </c>
      <c r="K217" s="20">
        <f t="shared" si="3"/>
        <v>0</v>
      </c>
      <c r="L217" s="32">
        <v>630097.32999999996</v>
      </c>
      <c r="M217" s="22"/>
      <c r="N217" s="31" t="s">
        <v>496</v>
      </c>
    </row>
    <row r="218" spans="1:14" ht="26.25">
      <c r="A218" s="15">
        <v>247</v>
      </c>
      <c r="B218" s="77" t="s">
        <v>312</v>
      </c>
      <c r="C218" s="78">
        <v>1932</v>
      </c>
      <c r="D218" s="79">
        <v>32561</v>
      </c>
      <c r="E218" s="78"/>
      <c r="F218" s="78">
        <v>42.7</v>
      </c>
      <c r="G218" s="78">
        <v>1946</v>
      </c>
      <c r="H218" s="77" t="s">
        <v>497</v>
      </c>
      <c r="I218" s="44">
        <v>247498.02</v>
      </c>
      <c r="J218" s="19">
        <v>247498.02</v>
      </c>
      <c r="K218" s="20">
        <f t="shared" si="3"/>
        <v>0</v>
      </c>
      <c r="L218" s="32">
        <v>965463.98</v>
      </c>
      <c r="M218" s="22"/>
      <c r="N218" s="32" t="s">
        <v>498</v>
      </c>
    </row>
    <row r="219" spans="1:14" ht="26.25">
      <c r="A219" s="15">
        <v>248</v>
      </c>
      <c r="B219" s="77" t="s">
        <v>290</v>
      </c>
      <c r="C219" s="78">
        <v>2116</v>
      </c>
      <c r="D219" s="79">
        <v>25527</v>
      </c>
      <c r="E219" s="78"/>
      <c r="F219" s="78">
        <v>105.3</v>
      </c>
      <c r="G219" s="78">
        <v>1949</v>
      </c>
      <c r="H219" s="77" t="s">
        <v>499</v>
      </c>
      <c r="I219" s="44">
        <v>349557.18</v>
      </c>
      <c r="J219" s="19">
        <v>349557.18</v>
      </c>
      <c r="K219" s="20">
        <f t="shared" si="3"/>
        <v>0</v>
      </c>
      <c r="L219" s="31">
        <v>1087763.93</v>
      </c>
      <c r="M219" s="22"/>
      <c r="N219" s="31" t="s">
        <v>500</v>
      </c>
    </row>
    <row r="220" spans="1:14" ht="26.25">
      <c r="A220" s="15">
        <v>249</v>
      </c>
      <c r="B220" s="78" t="s">
        <v>393</v>
      </c>
      <c r="C220" s="78">
        <v>2771</v>
      </c>
      <c r="D220" s="79">
        <v>32576</v>
      </c>
      <c r="E220" s="78"/>
      <c r="F220" s="78">
        <v>59.7</v>
      </c>
      <c r="G220" s="81" t="s">
        <v>59</v>
      </c>
      <c r="H220" s="77" t="s">
        <v>501</v>
      </c>
      <c r="I220" s="44">
        <v>185685</v>
      </c>
      <c r="J220" s="19">
        <v>185685</v>
      </c>
      <c r="K220" s="20">
        <f t="shared" si="3"/>
        <v>0</v>
      </c>
      <c r="L220" s="21" t="s">
        <v>26</v>
      </c>
      <c r="M220" s="22"/>
      <c r="N220" s="22"/>
    </row>
    <row r="221" spans="1:14" ht="26.25">
      <c r="A221" s="15">
        <v>250</v>
      </c>
      <c r="B221" s="77" t="s">
        <v>490</v>
      </c>
      <c r="C221" s="78">
        <v>5551</v>
      </c>
      <c r="D221" s="79">
        <v>32609</v>
      </c>
      <c r="E221" s="78"/>
      <c r="F221" s="78">
        <v>595.20000000000005</v>
      </c>
      <c r="G221" s="78">
        <v>1967</v>
      </c>
      <c r="H221" s="77" t="s">
        <v>502</v>
      </c>
      <c r="I221" s="44">
        <v>2034636</v>
      </c>
      <c r="J221" s="19">
        <v>1041727.04</v>
      </c>
      <c r="K221" s="20">
        <f t="shared" si="3"/>
        <v>992908.96</v>
      </c>
      <c r="L221" s="32">
        <v>9349689.9499999993</v>
      </c>
      <c r="M221" s="22"/>
      <c r="N221" s="32" t="s">
        <v>503</v>
      </c>
    </row>
    <row r="222" spans="1:14" ht="26.25">
      <c r="A222" s="15">
        <v>251</v>
      </c>
      <c r="B222" s="77" t="s">
        <v>490</v>
      </c>
      <c r="C222" s="78">
        <v>4816</v>
      </c>
      <c r="D222" s="79">
        <v>32279</v>
      </c>
      <c r="E222" s="78"/>
      <c r="F222" s="78">
        <v>625.5</v>
      </c>
      <c r="G222" s="78">
        <v>1964</v>
      </c>
      <c r="H222" s="77" t="s">
        <v>504</v>
      </c>
      <c r="I222" s="44">
        <v>2032449</v>
      </c>
      <c r="J222" s="19">
        <v>1089382.8600000001</v>
      </c>
      <c r="K222" s="20">
        <f t="shared" si="3"/>
        <v>943066.1399999999</v>
      </c>
      <c r="L222" s="31">
        <v>8947377.1799999997</v>
      </c>
      <c r="M222" s="22"/>
      <c r="N222" s="32" t="s">
        <v>505</v>
      </c>
    </row>
    <row r="223" spans="1:14" ht="26.25">
      <c r="A223" s="15">
        <v>252</v>
      </c>
      <c r="B223" s="77" t="s">
        <v>490</v>
      </c>
      <c r="C223" s="78">
        <v>5551</v>
      </c>
      <c r="D223" s="79">
        <v>25328</v>
      </c>
      <c r="E223" s="78"/>
      <c r="F223" s="78">
        <v>625.4</v>
      </c>
      <c r="G223" s="78">
        <v>1966</v>
      </c>
      <c r="H223" s="77" t="s">
        <v>506</v>
      </c>
      <c r="I223" s="44">
        <v>2073270</v>
      </c>
      <c r="J223" s="19">
        <v>1078096.8</v>
      </c>
      <c r="K223" s="20">
        <f t="shared" si="3"/>
        <v>995173.2</v>
      </c>
      <c r="L223" s="31">
        <v>11648004.98</v>
      </c>
      <c r="M223" s="22"/>
      <c r="N223" s="32" t="s">
        <v>507</v>
      </c>
    </row>
    <row r="224" spans="1:14" ht="26.25">
      <c r="A224" s="15">
        <v>253</v>
      </c>
      <c r="B224" s="77" t="s">
        <v>508</v>
      </c>
      <c r="C224" s="78">
        <v>8078</v>
      </c>
      <c r="D224" s="79">
        <v>32581</v>
      </c>
      <c r="E224" s="78"/>
      <c r="F224" s="78">
        <v>3416</v>
      </c>
      <c r="G224" s="78">
        <v>1976</v>
      </c>
      <c r="H224" s="77" t="s">
        <v>509</v>
      </c>
      <c r="I224" s="44">
        <v>13087110</v>
      </c>
      <c r="J224" s="19">
        <v>5431045.4000000004</v>
      </c>
      <c r="K224" s="20">
        <f t="shared" si="3"/>
        <v>7656064.5999999996</v>
      </c>
      <c r="L224" s="31">
        <v>88432793.120000005</v>
      </c>
      <c r="M224" s="22"/>
      <c r="N224" s="31" t="s">
        <v>510</v>
      </c>
    </row>
    <row r="225" spans="1:14">
      <c r="A225" s="15">
        <v>254</v>
      </c>
      <c r="B225" s="78" t="s">
        <v>393</v>
      </c>
      <c r="C225" s="78">
        <v>1907</v>
      </c>
      <c r="D225" s="79">
        <v>32559</v>
      </c>
      <c r="E225" s="78"/>
      <c r="F225" s="78">
        <v>51.8</v>
      </c>
      <c r="G225" s="78">
        <v>1949</v>
      </c>
      <c r="H225" s="77" t="s">
        <v>511</v>
      </c>
      <c r="I225" s="44">
        <v>170494</v>
      </c>
      <c r="J225" s="19">
        <v>129574.16</v>
      </c>
      <c r="K225" s="20">
        <f t="shared" si="3"/>
        <v>40919.839999999997</v>
      </c>
      <c r="L225" s="21" t="s">
        <v>26</v>
      </c>
      <c r="M225" s="22"/>
      <c r="N225" s="22"/>
    </row>
    <row r="226" spans="1:14" ht="26.25">
      <c r="A226" s="15">
        <v>255</v>
      </c>
      <c r="B226" s="77" t="s">
        <v>382</v>
      </c>
      <c r="C226" s="78">
        <v>8372</v>
      </c>
      <c r="D226" s="79">
        <v>32559</v>
      </c>
      <c r="E226" s="78"/>
      <c r="F226" s="78">
        <v>963.9</v>
      </c>
      <c r="G226" s="78">
        <v>1977</v>
      </c>
      <c r="H226" s="77" t="s">
        <v>512</v>
      </c>
      <c r="I226" s="44">
        <v>5826901</v>
      </c>
      <c r="J226" s="19">
        <v>2517220.14</v>
      </c>
      <c r="K226" s="20">
        <f t="shared" si="3"/>
        <v>3309680.86</v>
      </c>
      <c r="L226" s="31">
        <v>19310589.460000001</v>
      </c>
      <c r="M226" s="22"/>
      <c r="N226" s="31" t="s">
        <v>513</v>
      </c>
    </row>
    <row r="227" spans="1:14">
      <c r="A227" s="15">
        <v>256</v>
      </c>
      <c r="B227" s="78" t="s">
        <v>393</v>
      </c>
      <c r="C227" s="78"/>
      <c r="D227" s="78"/>
      <c r="E227" s="78"/>
      <c r="F227" s="78">
        <v>42.6</v>
      </c>
      <c r="G227" s="78">
        <v>1956</v>
      </c>
      <c r="H227" s="77" t="s">
        <v>514</v>
      </c>
      <c r="I227" s="44">
        <v>196671</v>
      </c>
      <c r="J227" s="19">
        <v>196671</v>
      </c>
      <c r="K227" s="20">
        <f t="shared" si="3"/>
        <v>0</v>
      </c>
      <c r="L227" s="21" t="s">
        <v>26</v>
      </c>
      <c r="M227" s="22"/>
      <c r="N227" s="22"/>
    </row>
    <row r="228" spans="1:14" ht="26.25">
      <c r="A228" s="15">
        <v>257</v>
      </c>
      <c r="B228" s="77" t="s">
        <v>390</v>
      </c>
      <c r="C228" s="78">
        <v>6264</v>
      </c>
      <c r="D228" s="79">
        <v>32597</v>
      </c>
      <c r="E228" s="78"/>
      <c r="F228" s="78">
        <v>66.7</v>
      </c>
      <c r="G228" s="78">
        <v>1968</v>
      </c>
      <c r="H228" s="77" t="s">
        <v>515</v>
      </c>
      <c r="I228" s="44">
        <v>314248</v>
      </c>
      <c r="J228" s="19">
        <v>179116.72</v>
      </c>
      <c r="K228" s="20">
        <f t="shared" si="3"/>
        <v>135131.28</v>
      </c>
      <c r="L228" s="32">
        <v>1049070.48</v>
      </c>
      <c r="M228" s="22"/>
      <c r="N228" s="32" t="s">
        <v>516</v>
      </c>
    </row>
    <row r="229" spans="1:14" ht="26.25">
      <c r="A229" s="15">
        <v>258</v>
      </c>
      <c r="B229" s="77" t="s">
        <v>490</v>
      </c>
      <c r="C229" s="78">
        <v>2595</v>
      </c>
      <c r="D229" s="79">
        <v>36385</v>
      </c>
      <c r="E229" s="78"/>
      <c r="F229" s="78">
        <v>543.79999999999995</v>
      </c>
      <c r="G229" s="78">
        <v>1940</v>
      </c>
      <c r="H229" s="77" t="s">
        <v>517</v>
      </c>
      <c r="I229" s="44">
        <v>2263412</v>
      </c>
      <c r="J229" s="19">
        <v>2263412</v>
      </c>
      <c r="K229" s="20">
        <f t="shared" si="3"/>
        <v>0</v>
      </c>
      <c r="L229" s="21" t="s">
        <v>26</v>
      </c>
      <c r="M229" s="22"/>
      <c r="N229" s="22"/>
    </row>
    <row r="230" spans="1:14" ht="45.75">
      <c r="A230" s="15">
        <v>259</v>
      </c>
      <c r="B230" s="77" t="s">
        <v>390</v>
      </c>
      <c r="C230" s="78">
        <v>8151</v>
      </c>
      <c r="D230" s="79">
        <v>32617</v>
      </c>
      <c r="E230" s="78"/>
      <c r="F230" s="78">
        <v>159.1</v>
      </c>
      <c r="G230" s="78">
        <v>1977</v>
      </c>
      <c r="H230" s="77" t="s">
        <v>518</v>
      </c>
      <c r="I230" s="44">
        <v>1052814</v>
      </c>
      <c r="J230" s="19">
        <v>758045.96</v>
      </c>
      <c r="K230" s="20">
        <f t="shared" si="3"/>
        <v>294768.04000000004</v>
      </c>
      <c r="L230" s="31" t="s">
        <v>519</v>
      </c>
      <c r="M230" s="22"/>
      <c r="N230" s="32" t="s">
        <v>520</v>
      </c>
    </row>
    <row r="231" spans="1:14" ht="39">
      <c r="A231" s="15">
        <v>260</v>
      </c>
      <c r="B231" s="77" t="s">
        <v>390</v>
      </c>
      <c r="C231" s="78">
        <v>8177</v>
      </c>
      <c r="D231" s="78"/>
      <c r="E231" s="78"/>
      <c r="F231" s="78">
        <v>61.2</v>
      </c>
      <c r="G231" s="78">
        <v>1977</v>
      </c>
      <c r="H231" s="77" t="s">
        <v>521</v>
      </c>
      <c r="I231" s="44">
        <v>217093</v>
      </c>
      <c r="J231" s="19">
        <v>160647.01999999999</v>
      </c>
      <c r="K231" s="20">
        <f t="shared" si="3"/>
        <v>56445.98000000001</v>
      </c>
      <c r="L231" s="32">
        <v>857276.28</v>
      </c>
      <c r="M231" s="22"/>
      <c r="N231" s="32" t="s">
        <v>522</v>
      </c>
    </row>
    <row r="232" spans="1:14" ht="26.25">
      <c r="A232" s="15">
        <v>261</v>
      </c>
      <c r="B232" s="77" t="s">
        <v>407</v>
      </c>
      <c r="C232" s="78">
        <v>5652</v>
      </c>
      <c r="D232" s="79">
        <v>32591</v>
      </c>
      <c r="E232" s="78"/>
      <c r="F232" s="78">
        <v>163.5</v>
      </c>
      <c r="G232" s="78">
        <v>1966</v>
      </c>
      <c r="H232" s="77" t="s">
        <v>523</v>
      </c>
      <c r="I232" s="44">
        <v>666548</v>
      </c>
      <c r="J232" s="19">
        <v>393254.72</v>
      </c>
      <c r="K232" s="20">
        <f t="shared" si="3"/>
        <v>273293.28000000003</v>
      </c>
      <c r="L232" s="31">
        <v>651794.47</v>
      </c>
      <c r="M232" s="22"/>
      <c r="N232" s="31" t="s">
        <v>524</v>
      </c>
    </row>
    <row r="233" spans="1:14" ht="26.25">
      <c r="A233" s="15">
        <v>262</v>
      </c>
      <c r="B233" s="77" t="s">
        <v>390</v>
      </c>
      <c r="C233" s="78">
        <v>5651</v>
      </c>
      <c r="D233" s="79">
        <v>32598</v>
      </c>
      <c r="E233" s="78"/>
      <c r="F233" s="78">
        <v>44.7</v>
      </c>
      <c r="G233" s="78">
        <v>1966</v>
      </c>
      <c r="H233" s="77" t="s">
        <v>525</v>
      </c>
      <c r="I233" s="44">
        <v>215299</v>
      </c>
      <c r="J233" s="19">
        <v>202384.86</v>
      </c>
      <c r="K233" s="20">
        <f t="shared" si="3"/>
        <v>12914.140000000014</v>
      </c>
      <c r="L233" s="21" t="s">
        <v>26</v>
      </c>
      <c r="M233" s="22"/>
      <c r="N233" s="22"/>
    </row>
    <row r="234" spans="1:14" ht="26.25">
      <c r="A234" s="15">
        <v>263</v>
      </c>
      <c r="B234" s="78" t="s">
        <v>393</v>
      </c>
      <c r="C234" s="78">
        <v>5834</v>
      </c>
      <c r="D234" s="79">
        <v>32601</v>
      </c>
      <c r="E234" s="78"/>
      <c r="F234" s="78">
        <v>32.200000000000003</v>
      </c>
      <c r="G234" s="78">
        <v>1967</v>
      </c>
      <c r="H234" s="77" t="s">
        <v>526</v>
      </c>
      <c r="I234" s="44">
        <v>135049</v>
      </c>
      <c r="J234" s="19">
        <v>126947.86</v>
      </c>
      <c r="K234" s="20">
        <f t="shared" ref="K234:K297" si="4">I234-J234</f>
        <v>8101.1399999999994</v>
      </c>
      <c r="L234" s="21" t="s">
        <v>26</v>
      </c>
      <c r="M234" s="22"/>
      <c r="N234" s="22"/>
    </row>
    <row r="235" spans="1:14" ht="26.25">
      <c r="A235" s="15">
        <v>264</v>
      </c>
      <c r="B235" s="77" t="s">
        <v>407</v>
      </c>
      <c r="C235" s="78">
        <v>2743</v>
      </c>
      <c r="D235" s="79">
        <v>32597</v>
      </c>
      <c r="E235" s="78"/>
      <c r="F235" s="78">
        <v>113.2</v>
      </c>
      <c r="G235" s="78">
        <v>1968</v>
      </c>
      <c r="H235" s="77" t="s">
        <v>527</v>
      </c>
      <c r="I235" s="44">
        <v>526960</v>
      </c>
      <c r="J235" s="19">
        <v>495349.4</v>
      </c>
      <c r="K235" s="20">
        <f t="shared" si="4"/>
        <v>31610.599999999977</v>
      </c>
      <c r="L235" s="21" t="s">
        <v>26</v>
      </c>
      <c r="M235" s="22"/>
      <c r="N235" s="22"/>
    </row>
    <row r="236" spans="1:14" ht="26.25">
      <c r="A236" s="15">
        <v>265</v>
      </c>
      <c r="B236" s="78" t="s">
        <v>393</v>
      </c>
      <c r="C236" s="78">
        <v>3735</v>
      </c>
      <c r="D236" s="79">
        <v>32601</v>
      </c>
      <c r="E236" s="78"/>
      <c r="F236" s="78">
        <v>39.700000000000003</v>
      </c>
      <c r="G236" s="78">
        <v>1942</v>
      </c>
      <c r="H236" s="77" t="s">
        <v>528</v>
      </c>
      <c r="I236" s="44">
        <v>147050</v>
      </c>
      <c r="J236" s="19">
        <v>147050</v>
      </c>
      <c r="K236" s="20">
        <f t="shared" si="4"/>
        <v>0</v>
      </c>
      <c r="L236" s="21" t="s">
        <v>26</v>
      </c>
      <c r="M236" s="22"/>
      <c r="N236" s="22"/>
    </row>
    <row r="237" spans="1:14" ht="26.25">
      <c r="A237" s="15">
        <v>266</v>
      </c>
      <c r="B237" s="77" t="s">
        <v>390</v>
      </c>
      <c r="C237" s="78">
        <v>1897</v>
      </c>
      <c r="D237" s="79">
        <v>32602</v>
      </c>
      <c r="E237" s="78"/>
      <c r="F237" s="78">
        <v>44.7</v>
      </c>
      <c r="G237" s="78">
        <v>1974</v>
      </c>
      <c r="H237" s="77" t="s">
        <v>529</v>
      </c>
      <c r="I237" s="44">
        <v>183547</v>
      </c>
      <c r="J237" s="19">
        <v>143170.57999999999</v>
      </c>
      <c r="K237" s="20">
        <f t="shared" si="4"/>
        <v>40376.420000000013</v>
      </c>
      <c r="L237" s="32">
        <v>1037678.65</v>
      </c>
      <c r="M237" s="22"/>
      <c r="N237" s="32" t="s">
        <v>530</v>
      </c>
    </row>
    <row r="238" spans="1:14">
      <c r="A238" s="15">
        <v>267</v>
      </c>
      <c r="B238" s="78" t="s">
        <v>393</v>
      </c>
      <c r="C238" s="78">
        <v>3780</v>
      </c>
      <c r="D238" s="79">
        <v>22519</v>
      </c>
      <c r="E238" s="78"/>
      <c r="F238" s="78">
        <v>50.2</v>
      </c>
      <c r="G238" s="78">
        <v>1961</v>
      </c>
      <c r="H238" s="77" t="s">
        <v>531</v>
      </c>
      <c r="I238" s="44">
        <v>192276</v>
      </c>
      <c r="J238" s="19">
        <v>192276</v>
      </c>
      <c r="K238" s="20">
        <f t="shared" si="4"/>
        <v>0</v>
      </c>
      <c r="L238" s="21" t="s">
        <v>26</v>
      </c>
      <c r="M238" s="22"/>
      <c r="N238" s="22"/>
    </row>
    <row r="239" spans="1:14" ht="26.25">
      <c r="A239" s="15">
        <v>268</v>
      </c>
      <c r="B239" s="77" t="s">
        <v>390</v>
      </c>
      <c r="C239" s="78">
        <v>5894</v>
      </c>
      <c r="D239" s="79">
        <v>32553</v>
      </c>
      <c r="E239" s="78"/>
      <c r="F239" s="78">
        <v>95.6</v>
      </c>
      <c r="G239" s="78">
        <v>1967</v>
      </c>
      <c r="H239" s="77" t="s">
        <v>532</v>
      </c>
      <c r="I239" s="44">
        <v>518734</v>
      </c>
      <c r="J239" s="19">
        <v>306049.76</v>
      </c>
      <c r="K239" s="20">
        <f t="shared" si="4"/>
        <v>212684.24</v>
      </c>
      <c r="L239" s="21" t="s">
        <v>26</v>
      </c>
      <c r="M239" s="22"/>
      <c r="N239" s="22"/>
    </row>
    <row r="240" spans="1:14" ht="26.25">
      <c r="A240" s="15">
        <v>269</v>
      </c>
      <c r="B240" s="77" t="s">
        <v>390</v>
      </c>
      <c r="C240" s="78">
        <v>3983</v>
      </c>
      <c r="D240" s="79">
        <v>32553</v>
      </c>
      <c r="E240" s="78"/>
      <c r="F240" s="78">
        <v>111.7</v>
      </c>
      <c r="G240" s="78">
        <v>1958</v>
      </c>
      <c r="H240" s="77" t="s">
        <v>533</v>
      </c>
      <c r="I240" s="44">
        <v>554178</v>
      </c>
      <c r="J240" s="19">
        <v>293708.92</v>
      </c>
      <c r="K240" s="20">
        <f t="shared" si="4"/>
        <v>260469.08000000002</v>
      </c>
      <c r="L240" s="32">
        <v>1197204.57</v>
      </c>
      <c r="M240" s="22"/>
      <c r="N240" s="32" t="s">
        <v>534</v>
      </c>
    </row>
    <row r="241" spans="1:14" ht="26.25">
      <c r="A241" s="15">
        <v>270</v>
      </c>
      <c r="B241" s="77" t="s">
        <v>390</v>
      </c>
      <c r="C241" s="78">
        <v>6099</v>
      </c>
      <c r="D241" s="79">
        <v>32556</v>
      </c>
      <c r="E241" s="78"/>
      <c r="F241" s="78">
        <v>58.1</v>
      </c>
      <c r="G241" s="78">
        <v>1967</v>
      </c>
      <c r="H241" s="77" t="s">
        <v>535</v>
      </c>
      <c r="I241" s="44">
        <v>284789</v>
      </c>
      <c r="J241" s="19">
        <v>284789</v>
      </c>
      <c r="K241" s="20">
        <f t="shared" si="4"/>
        <v>0</v>
      </c>
      <c r="L241" s="32">
        <v>1234670.06</v>
      </c>
      <c r="M241" s="22"/>
      <c r="N241" s="32" t="s">
        <v>536</v>
      </c>
    </row>
    <row r="242" spans="1:14" ht="26.25">
      <c r="A242" s="15">
        <v>271</v>
      </c>
      <c r="B242" s="77" t="s">
        <v>404</v>
      </c>
      <c r="C242" s="78">
        <v>1884</v>
      </c>
      <c r="D242" s="79">
        <v>32556</v>
      </c>
      <c r="E242" s="78"/>
      <c r="F242" s="78">
        <v>153.4</v>
      </c>
      <c r="G242" s="81" t="s">
        <v>59</v>
      </c>
      <c r="H242" s="77" t="s">
        <v>537</v>
      </c>
      <c r="I242" s="44">
        <v>566597</v>
      </c>
      <c r="J242" s="19">
        <v>566597</v>
      </c>
      <c r="K242" s="20">
        <f t="shared" si="4"/>
        <v>0</v>
      </c>
      <c r="L242" s="32">
        <v>2350521.12</v>
      </c>
      <c r="M242" s="82"/>
      <c r="N242" s="31" t="s">
        <v>538</v>
      </c>
    </row>
    <row r="243" spans="1:14" ht="26.25">
      <c r="A243" s="15">
        <v>272</v>
      </c>
      <c r="B243" s="77" t="s">
        <v>404</v>
      </c>
      <c r="C243" s="78">
        <v>1884</v>
      </c>
      <c r="D243" s="79">
        <v>32556</v>
      </c>
      <c r="E243" s="78"/>
      <c r="F243" s="78">
        <v>65.900000000000006</v>
      </c>
      <c r="G243" s="81" t="s">
        <v>59</v>
      </c>
      <c r="H243" s="77" t="s">
        <v>539</v>
      </c>
      <c r="I243" s="44">
        <v>283181</v>
      </c>
      <c r="J243" s="19">
        <v>283181</v>
      </c>
      <c r="K243" s="20">
        <f t="shared" si="4"/>
        <v>0</v>
      </c>
      <c r="L243" s="21" t="s">
        <v>26</v>
      </c>
      <c r="M243" s="82"/>
      <c r="N243" s="82"/>
    </row>
    <row r="244" spans="1:14" ht="26.25">
      <c r="A244" s="15">
        <v>273</v>
      </c>
      <c r="B244" s="77" t="s">
        <v>390</v>
      </c>
      <c r="C244" s="78">
        <v>1883</v>
      </c>
      <c r="D244" s="79">
        <v>32553</v>
      </c>
      <c r="E244" s="78"/>
      <c r="F244" s="78">
        <v>63.2</v>
      </c>
      <c r="G244" s="81" t="s">
        <v>59</v>
      </c>
      <c r="H244" s="77" t="s">
        <v>540</v>
      </c>
      <c r="I244" s="44">
        <v>277933</v>
      </c>
      <c r="J244" s="19">
        <v>277933</v>
      </c>
      <c r="K244" s="20">
        <f t="shared" si="4"/>
        <v>0</v>
      </c>
      <c r="L244" s="32">
        <v>1324696.8</v>
      </c>
      <c r="M244" s="82"/>
      <c r="N244" s="32" t="s">
        <v>541</v>
      </c>
    </row>
    <row r="245" spans="1:14" ht="26.25">
      <c r="A245" s="15">
        <v>274</v>
      </c>
      <c r="B245" s="77" t="s">
        <v>390</v>
      </c>
      <c r="C245" s="78">
        <v>7575</v>
      </c>
      <c r="D245" s="79">
        <v>32555</v>
      </c>
      <c r="E245" s="78"/>
      <c r="F245" s="78">
        <v>139.1</v>
      </c>
      <c r="G245" s="78">
        <v>1973</v>
      </c>
      <c r="H245" s="77" t="s">
        <v>542</v>
      </c>
      <c r="I245" s="44">
        <v>657316</v>
      </c>
      <c r="J245" s="19">
        <v>348370.24</v>
      </c>
      <c r="K245" s="20">
        <f t="shared" si="4"/>
        <v>308945.76</v>
      </c>
      <c r="L245" s="31">
        <v>1482659.7</v>
      </c>
      <c r="M245" s="82"/>
      <c r="N245" s="31" t="s">
        <v>543</v>
      </c>
    </row>
    <row r="246" spans="1:14" ht="26.25">
      <c r="A246" s="15">
        <v>275</v>
      </c>
      <c r="B246" s="77" t="s">
        <v>390</v>
      </c>
      <c r="C246" s="78">
        <v>7996</v>
      </c>
      <c r="D246" s="78"/>
      <c r="E246" s="78"/>
      <c r="F246" s="78">
        <v>146.19999999999999</v>
      </c>
      <c r="G246" s="78">
        <v>1974</v>
      </c>
      <c r="H246" s="77" t="s">
        <v>544</v>
      </c>
      <c r="I246" s="44">
        <v>1446204</v>
      </c>
      <c r="J246" s="19">
        <v>752020.56</v>
      </c>
      <c r="K246" s="20">
        <f t="shared" si="4"/>
        <v>694183.44</v>
      </c>
      <c r="L246" s="32">
        <v>1171484.4099999999</v>
      </c>
      <c r="M246" s="82"/>
      <c r="N246" s="32" t="s">
        <v>545</v>
      </c>
    </row>
    <row r="247" spans="1:14" ht="26.25">
      <c r="A247" s="15">
        <v>276</v>
      </c>
      <c r="B247" s="77" t="s">
        <v>390</v>
      </c>
      <c r="C247" s="78">
        <v>6092</v>
      </c>
      <c r="D247" s="79">
        <v>32553</v>
      </c>
      <c r="E247" s="78"/>
      <c r="F247" s="78">
        <v>99.9</v>
      </c>
      <c r="G247" s="78">
        <v>1967</v>
      </c>
      <c r="H247" s="77" t="s">
        <v>546</v>
      </c>
      <c r="I247" s="44">
        <v>450008</v>
      </c>
      <c r="J247" s="19">
        <v>265501.12</v>
      </c>
      <c r="K247" s="20">
        <f t="shared" si="4"/>
        <v>184506.88</v>
      </c>
      <c r="L247" s="32">
        <v>792591.65</v>
      </c>
      <c r="M247" s="82"/>
      <c r="N247" s="31" t="s">
        <v>547</v>
      </c>
    </row>
    <row r="248" spans="1:14" ht="26.25">
      <c r="A248" s="15">
        <v>277</v>
      </c>
      <c r="B248" s="77" t="s">
        <v>404</v>
      </c>
      <c r="C248" s="78">
        <v>4250</v>
      </c>
      <c r="D248" s="79">
        <v>27449</v>
      </c>
      <c r="E248" s="78"/>
      <c r="F248" s="78">
        <v>106.3</v>
      </c>
      <c r="G248" s="78">
        <v>1963</v>
      </c>
      <c r="H248" s="77" t="s">
        <v>548</v>
      </c>
      <c r="I248" s="44">
        <v>521897</v>
      </c>
      <c r="J248" s="19">
        <v>328785.58</v>
      </c>
      <c r="K248" s="20">
        <f t="shared" si="4"/>
        <v>193111.41999999998</v>
      </c>
      <c r="L248" s="21" t="s">
        <v>26</v>
      </c>
      <c r="M248" s="82"/>
      <c r="N248" s="82"/>
    </row>
    <row r="249" spans="1:14" ht="26.25">
      <c r="A249" s="15">
        <v>278</v>
      </c>
      <c r="B249" s="78" t="s">
        <v>393</v>
      </c>
      <c r="C249" s="78">
        <v>1885</v>
      </c>
      <c r="D249" s="79">
        <v>32584</v>
      </c>
      <c r="E249" s="78"/>
      <c r="F249" s="78">
        <v>37.799999999999997</v>
      </c>
      <c r="G249" s="78">
        <v>1940</v>
      </c>
      <c r="H249" s="77" t="s">
        <v>549</v>
      </c>
      <c r="I249" s="44">
        <v>134258.04</v>
      </c>
      <c r="J249" s="19">
        <v>134258.04</v>
      </c>
      <c r="K249" s="20">
        <f t="shared" si="4"/>
        <v>0</v>
      </c>
      <c r="L249" s="31">
        <v>446248.98</v>
      </c>
      <c r="M249" s="82"/>
      <c r="N249" s="32" t="s">
        <v>550</v>
      </c>
    </row>
    <row r="250" spans="1:14" ht="26.25">
      <c r="A250" s="15">
        <v>279</v>
      </c>
      <c r="B250" s="77" t="s">
        <v>390</v>
      </c>
      <c r="C250" s="78">
        <v>1887</v>
      </c>
      <c r="D250" s="79">
        <v>33592</v>
      </c>
      <c r="E250" s="78"/>
      <c r="F250" s="78">
        <v>45.6</v>
      </c>
      <c r="G250" s="81" t="s">
        <v>59</v>
      </c>
      <c r="H250" s="77" t="s">
        <v>551</v>
      </c>
      <c r="I250" s="44">
        <v>257203</v>
      </c>
      <c r="J250" s="19">
        <v>257203</v>
      </c>
      <c r="K250" s="20">
        <f t="shared" si="4"/>
        <v>0</v>
      </c>
      <c r="L250" s="31">
        <v>1491959.3</v>
      </c>
      <c r="M250" s="82"/>
      <c r="N250" s="31" t="s">
        <v>552</v>
      </c>
    </row>
    <row r="251" spans="1:14" ht="26.25">
      <c r="A251" s="15">
        <v>280</v>
      </c>
      <c r="B251" s="78" t="s">
        <v>393</v>
      </c>
      <c r="C251" s="78">
        <v>4105</v>
      </c>
      <c r="D251" s="79">
        <v>32554</v>
      </c>
      <c r="E251" s="78"/>
      <c r="F251" s="78">
        <v>29.4</v>
      </c>
      <c r="G251" s="78">
        <v>1959</v>
      </c>
      <c r="H251" s="77" t="s">
        <v>553</v>
      </c>
      <c r="I251" s="44">
        <v>123709</v>
      </c>
      <c r="J251" s="19">
        <v>123709</v>
      </c>
      <c r="K251" s="20">
        <f t="shared" si="4"/>
        <v>0</v>
      </c>
      <c r="L251" s="32">
        <v>369222.25</v>
      </c>
      <c r="M251" s="82"/>
      <c r="N251" s="31" t="s">
        <v>554</v>
      </c>
    </row>
    <row r="252" spans="1:14" ht="26.25">
      <c r="A252" s="15">
        <v>281</v>
      </c>
      <c r="B252" s="77" t="s">
        <v>390</v>
      </c>
      <c r="C252" s="78">
        <v>1799</v>
      </c>
      <c r="D252" s="79">
        <v>32622</v>
      </c>
      <c r="E252" s="78"/>
      <c r="F252" s="78">
        <v>44.5</v>
      </c>
      <c r="G252" s="78">
        <v>1954</v>
      </c>
      <c r="H252" s="77" t="s">
        <v>555</v>
      </c>
      <c r="I252" s="44">
        <v>38502</v>
      </c>
      <c r="J252" s="19">
        <v>38502</v>
      </c>
      <c r="K252" s="20">
        <f t="shared" si="4"/>
        <v>0</v>
      </c>
      <c r="L252" s="21" t="s">
        <v>26</v>
      </c>
      <c r="M252" s="82"/>
      <c r="N252" s="82"/>
    </row>
    <row r="253" spans="1:14" ht="26.25">
      <c r="A253" s="15">
        <v>282</v>
      </c>
      <c r="B253" s="77" t="s">
        <v>390</v>
      </c>
      <c r="C253" s="78">
        <v>2884</v>
      </c>
      <c r="D253" s="79">
        <v>32589</v>
      </c>
      <c r="E253" s="78"/>
      <c r="F253" s="55">
        <v>89.9</v>
      </c>
      <c r="G253" s="78">
        <v>1952</v>
      </c>
      <c r="H253" s="77" t="s">
        <v>556</v>
      </c>
      <c r="I253" s="44">
        <v>396208</v>
      </c>
      <c r="J253" s="19">
        <v>396208</v>
      </c>
      <c r="K253" s="20">
        <f t="shared" si="4"/>
        <v>0</v>
      </c>
      <c r="L253" s="31">
        <v>1003703.83</v>
      </c>
      <c r="M253" s="82"/>
      <c r="N253" s="31" t="s">
        <v>557</v>
      </c>
    </row>
    <row r="254" spans="1:14" ht="26.25">
      <c r="A254" s="15">
        <v>283</v>
      </c>
      <c r="B254" s="77" t="s">
        <v>390</v>
      </c>
      <c r="C254" s="78">
        <v>3880</v>
      </c>
      <c r="D254" s="79">
        <v>32597</v>
      </c>
      <c r="E254" s="78"/>
      <c r="F254" s="54">
        <v>77.900000000000006</v>
      </c>
      <c r="G254" s="78">
        <v>1961</v>
      </c>
      <c r="H254" s="77" t="s">
        <v>558</v>
      </c>
      <c r="I254" s="44">
        <v>222867</v>
      </c>
      <c r="J254" s="19">
        <v>222867</v>
      </c>
      <c r="K254" s="20">
        <f t="shared" si="4"/>
        <v>0</v>
      </c>
      <c r="L254" s="31">
        <v>917218.75</v>
      </c>
      <c r="M254" s="82"/>
      <c r="N254" s="32" t="s">
        <v>559</v>
      </c>
    </row>
    <row r="255" spans="1:14" ht="26.25">
      <c r="A255" s="15">
        <v>284</v>
      </c>
      <c r="B255" s="78" t="s">
        <v>393</v>
      </c>
      <c r="C255" s="78">
        <v>5761</v>
      </c>
      <c r="D255" s="79">
        <v>32611</v>
      </c>
      <c r="E255" s="78"/>
      <c r="F255" s="78">
        <v>50.9</v>
      </c>
      <c r="G255" s="78">
        <v>1962</v>
      </c>
      <c r="H255" s="77" t="s">
        <v>560</v>
      </c>
      <c r="I255" s="44">
        <v>271471</v>
      </c>
      <c r="J255" s="19">
        <v>271471</v>
      </c>
      <c r="K255" s="20">
        <f t="shared" si="4"/>
        <v>0</v>
      </c>
      <c r="L255" s="21" t="s">
        <v>26</v>
      </c>
      <c r="M255" s="82"/>
      <c r="N255" s="82"/>
    </row>
    <row r="256" spans="1:14" ht="26.25">
      <c r="A256" s="15">
        <v>285</v>
      </c>
      <c r="B256" s="78" t="s">
        <v>393</v>
      </c>
      <c r="C256" s="78">
        <v>1933</v>
      </c>
      <c r="D256" s="79">
        <v>32611</v>
      </c>
      <c r="E256" s="78"/>
      <c r="F256" s="54">
        <v>118.5</v>
      </c>
      <c r="G256" s="78">
        <v>1956</v>
      </c>
      <c r="H256" s="77" t="s">
        <v>561</v>
      </c>
      <c r="I256" s="44">
        <v>433712</v>
      </c>
      <c r="J256" s="19">
        <v>433712</v>
      </c>
      <c r="K256" s="20">
        <f t="shared" si="4"/>
        <v>0</v>
      </c>
      <c r="L256" s="32">
        <v>1391597.64</v>
      </c>
      <c r="M256" s="82"/>
      <c r="N256" s="31" t="s">
        <v>562</v>
      </c>
    </row>
    <row r="257" spans="1:14" ht="26.25">
      <c r="A257" s="15">
        <v>286</v>
      </c>
      <c r="B257" s="78" t="s">
        <v>393</v>
      </c>
      <c r="C257" s="78">
        <v>6509</v>
      </c>
      <c r="D257" s="79">
        <v>32617</v>
      </c>
      <c r="E257" s="78"/>
      <c r="F257" s="78">
        <v>50.3</v>
      </c>
      <c r="G257" s="78">
        <v>1950</v>
      </c>
      <c r="H257" s="77" t="s">
        <v>563</v>
      </c>
      <c r="I257" s="44">
        <v>205121</v>
      </c>
      <c r="J257" s="19">
        <v>205121</v>
      </c>
      <c r="K257" s="20">
        <f t="shared" si="4"/>
        <v>0</v>
      </c>
      <c r="L257" s="31">
        <v>697022.58</v>
      </c>
      <c r="M257" s="82"/>
      <c r="N257" s="32" t="s">
        <v>564</v>
      </c>
    </row>
    <row r="258" spans="1:14" ht="26.25">
      <c r="A258" s="15">
        <v>287</v>
      </c>
      <c r="B258" s="77" t="s">
        <v>390</v>
      </c>
      <c r="C258" s="78">
        <v>1893</v>
      </c>
      <c r="D258" s="79">
        <v>32815</v>
      </c>
      <c r="E258" s="78"/>
      <c r="F258" s="78">
        <v>146</v>
      </c>
      <c r="G258" s="78">
        <v>1986</v>
      </c>
      <c r="H258" s="77" t="s">
        <v>565</v>
      </c>
      <c r="I258" s="44">
        <v>880024</v>
      </c>
      <c r="J258" s="19">
        <v>343203.36</v>
      </c>
      <c r="K258" s="20">
        <f t="shared" si="4"/>
        <v>536820.64</v>
      </c>
      <c r="L258" s="32">
        <v>1841871.76</v>
      </c>
      <c r="M258" s="82"/>
      <c r="N258" s="32" t="s">
        <v>566</v>
      </c>
    </row>
    <row r="259" spans="1:14" ht="26.25">
      <c r="A259" s="15">
        <v>288</v>
      </c>
      <c r="B259" s="77" t="s">
        <v>404</v>
      </c>
      <c r="C259" s="78">
        <v>1889</v>
      </c>
      <c r="D259" s="79">
        <v>32829</v>
      </c>
      <c r="E259" s="78"/>
      <c r="F259" s="78">
        <v>91.23</v>
      </c>
      <c r="G259" s="81" t="s">
        <v>59</v>
      </c>
      <c r="H259" s="77" t="s">
        <v>567</v>
      </c>
      <c r="I259" s="44">
        <v>394601</v>
      </c>
      <c r="J259" s="19">
        <v>394601</v>
      </c>
      <c r="K259" s="20">
        <f t="shared" si="4"/>
        <v>0</v>
      </c>
      <c r="L259" s="21" t="s">
        <v>26</v>
      </c>
      <c r="M259" s="82"/>
      <c r="N259" s="82"/>
    </row>
    <row r="260" spans="1:14" ht="26.25">
      <c r="A260" s="15">
        <v>289</v>
      </c>
      <c r="B260" s="78" t="s">
        <v>393</v>
      </c>
      <c r="C260" s="78">
        <v>5568</v>
      </c>
      <c r="D260" s="79">
        <v>32829</v>
      </c>
      <c r="E260" s="78"/>
      <c r="F260" s="54">
        <v>47.2</v>
      </c>
      <c r="G260" s="81">
        <v>1966</v>
      </c>
      <c r="H260" s="77" t="s">
        <v>568</v>
      </c>
      <c r="I260" s="44">
        <v>184444</v>
      </c>
      <c r="J260" s="19">
        <v>173379.16</v>
      </c>
      <c r="K260" s="20">
        <f t="shared" si="4"/>
        <v>11064.839999999997</v>
      </c>
      <c r="L260" s="32">
        <v>592240.11</v>
      </c>
      <c r="M260" s="82"/>
      <c r="N260" s="32" t="s">
        <v>569</v>
      </c>
    </row>
    <row r="261" spans="1:14" ht="26.25">
      <c r="A261" s="15">
        <v>290</v>
      </c>
      <c r="B261" s="78" t="s">
        <v>393</v>
      </c>
      <c r="C261" s="78">
        <v>1893</v>
      </c>
      <c r="D261" s="79">
        <v>32638</v>
      </c>
      <c r="E261" s="78"/>
      <c r="F261" s="54">
        <v>77.900000000000006</v>
      </c>
      <c r="G261" s="81" t="s">
        <v>59</v>
      </c>
      <c r="H261" s="77" t="s">
        <v>570</v>
      </c>
      <c r="I261" s="44">
        <v>100977.24</v>
      </c>
      <c r="J261" s="19">
        <v>100977.24</v>
      </c>
      <c r="K261" s="20">
        <f t="shared" si="4"/>
        <v>0</v>
      </c>
      <c r="L261" s="31">
        <v>1049908.94</v>
      </c>
      <c r="M261" s="82"/>
      <c r="N261" s="32" t="s">
        <v>571</v>
      </c>
    </row>
    <row r="262" spans="1:14" ht="26.25">
      <c r="A262" s="15">
        <v>291</v>
      </c>
      <c r="B262" s="77" t="s">
        <v>390</v>
      </c>
      <c r="C262" s="78">
        <v>1890</v>
      </c>
      <c r="D262" s="79">
        <v>32553</v>
      </c>
      <c r="E262" s="78"/>
      <c r="F262" s="78">
        <v>68.5</v>
      </c>
      <c r="G262" s="78">
        <v>1964</v>
      </c>
      <c r="H262" s="77" t="s">
        <v>572</v>
      </c>
      <c r="I262" s="44">
        <v>217066</v>
      </c>
      <c r="J262" s="19">
        <v>212723.24</v>
      </c>
      <c r="K262" s="20">
        <f t="shared" si="4"/>
        <v>4342.7600000000093</v>
      </c>
      <c r="L262" s="21" t="s">
        <v>26</v>
      </c>
      <c r="M262" s="82"/>
      <c r="N262" s="82"/>
    </row>
    <row r="263" spans="1:14" ht="26.25">
      <c r="A263" s="15">
        <v>292</v>
      </c>
      <c r="B263" s="77" t="s">
        <v>390</v>
      </c>
      <c r="C263" s="78">
        <v>2130</v>
      </c>
      <c r="D263" s="79">
        <v>32827</v>
      </c>
      <c r="E263" s="78"/>
      <c r="F263" s="54">
        <v>67.5</v>
      </c>
      <c r="G263" s="78">
        <v>1964</v>
      </c>
      <c r="H263" s="77" t="s">
        <v>573</v>
      </c>
      <c r="I263" s="44">
        <v>210448</v>
      </c>
      <c r="J263" s="19">
        <v>206239.72</v>
      </c>
      <c r="K263" s="20">
        <f t="shared" si="4"/>
        <v>4208.2799999999988</v>
      </c>
      <c r="L263" s="32">
        <v>846953.55</v>
      </c>
      <c r="M263" s="82"/>
      <c r="N263" s="31" t="s">
        <v>574</v>
      </c>
    </row>
    <row r="264" spans="1:14" ht="26.25">
      <c r="A264" s="15">
        <v>293</v>
      </c>
      <c r="B264" s="77" t="s">
        <v>404</v>
      </c>
      <c r="C264" s="78">
        <v>1895</v>
      </c>
      <c r="D264" s="79">
        <v>27669</v>
      </c>
      <c r="E264" s="78"/>
      <c r="F264" s="55">
        <v>100.7</v>
      </c>
      <c r="G264" s="78">
        <v>1954</v>
      </c>
      <c r="H264" s="77" t="s">
        <v>575</v>
      </c>
      <c r="I264" s="44">
        <v>397635</v>
      </c>
      <c r="J264" s="19">
        <v>397635</v>
      </c>
      <c r="K264" s="20">
        <f t="shared" si="4"/>
        <v>0</v>
      </c>
      <c r="L264" s="31">
        <v>1182004.52</v>
      </c>
      <c r="M264" s="82"/>
      <c r="N264" s="32" t="s">
        <v>576</v>
      </c>
    </row>
    <row r="265" spans="1:14" ht="26.25">
      <c r="A265" s="15">
        <v>294</v>
      </c>
      <c r="B265" s="78" t="s">
        <v>393</v>
      </c>
      <c r="C265" s="78">
        <v>2233</v>
      </c>
      <c r="D265" s="79">
        <v>32555</v>
      </c>
      <c r="E265" s="78"/>
      <c r="F265" s="78">
        <v>50</v>
      </c>
      <c r="G265" s="78">
        <v>1952</v>
      </c>
      <c r="H265" s="77" t="s">
        <v>577</v>
      </c>
      <c r="I265" s="44">
        <v>218701</v>
      </c>
      <c r="J265" s="19">
        <v>218701</v>
      </c>
      <c r="K265" s="20">
        <f t="shared" si="4"/>
        <v>0</v>
      </c>
      <c r="L265" s="21" t="s">
        <v>26</v>
      </c>
      <c r="M265" s="82"/>
      <c r="N265" s="82"/>
    </row>
    <row r="266" spans="1:14" ht="26.25">
      <c r="A266" s="15">
        <v>295</v>
      </c>
      <c r="B266" s="77" t="s">
        <v>404</v>
      </c>
      <c r="C266" s="78">
        <v>2233</v>
      </c>
      <c r="D266" s="79">
        <v>32555</v>
      </c>
      <c r="E266" s="78"/>
      <c r="F266" s="55">
        <v>73.599999999999994</v>
      </c>
      <c r="G266" s="78">
        <v>1952</v>
      </c>
      <c r="H266" s="77" t="s">
        <v>578</v>
      </c>
      <c r="I266" s="44">
        <v>305648</v>
      </c>
      <c r="J266" s="19">
        <v>305648</v>
      </c>
      <c r="K266" s="20">
        <f t="shared" si="4"/>
        <v>0</v>
      </c>
      <c r="L266" s="31">
        <v>863907.97</v>
      </c>
      <c r="M266" s="82"/>
      <c r="N266" s="32" t="s">
        <v>579</v>
      </c>
    </row>
    <row r="267" spans="1:14" ht="26.25">
      <c r="A267" s="15">
        <v>296</v>
      </c>
      <c r="B267" s="77" t="s">
        <v>580</v>
      </c>
      <c r="C267" s="78">
        <v>5520</v>
      </c>
      <c r="D267" s="79">
        <v>34015</v>
      </c>
      <c r="E267" s="78"/>
      <c r="F267" s="78">
        <v>921.1</v>
      </c>
      <c r="G267" s="78">
        <v>1985</v>
      </c>
      <c r="H267" s="77" t="s">
        <v>581</v>
      </c>
      <c r="I267" s="44">
        <v>8840224</v>
      </c>
      <c r="J267" s="19">
        <v>3465365.36</v>
      </c>
      <c r="K267" s="20">
        <f t="shared" si="4"/>
        <v>5374858.6400000006</v>
      </c>
      <c r="L267" s="21" t="s">
        <v>26</v>
      </c>
      <c r="M267" s="82"/>
      <c r="N267" s="82"/>
    </row>
    <row r="268" spans="1:14" ht="26.25">
      <c r="A268" s="15">
        <v>297</v>
      </c>
      <c r="B268" s="78" t="s">
        <v>393</v>
      </c>
      <c r="C268" s="78">
        <v>3782</v>
      </c>
      <c r="D268" s="79">
        <v>32549</v>
      </c>
      <c r="E268" s="78"/>
      <c r="F268" s="78">
        <v>52.3</v>
      </c>
      <c r="G268" s="78">
        <v>1952</v>
      </c>
      <c r="H268" s="77" t="s">
        <v>582</v>
      </c>
      <c r="I268" s="44">
        <v>188848</v>
      </c>
      <c r="J268" s="19">
        <v>188848</v>
      </c>
      <c r="K268" s="20">
        <f t="shared" si="4"/>
        <v>0</v>
      </c>
      <c r="L268" s="31">
        <v>667091.73</v>
      </c>
      <c r="M268" s="82"/>
      <c r="N268" s="32" t="s">
        <v>583</v>
      </c>
    </row>
    <row r="269" spans="1:14" ht="26.25">
      <c r="A269" s="15">
        <v>298</v>
      </c>
      <c r="B269" s="78" t="s">
        <v>393</v>
      </c>
      <c r="C269" s="78">
        <v>3783</v>
      </c>
      <c r="D269" s="79">
        <v>32549</v>
      </c>
      <c r="E269" s="78"/>
      <c r="F269" s="55">
        <v>55.3</v>
      </c>
      <c r="G269" s="78">
        <v>1952</v>
      </c>
      <c r="H269" s="77" t="s">
        <v>584</v>
      </c>
      <c r="I269" s="44">
        <v>181621</v>
      </c>
      <c r="J269" s="19">
        <v>181621</v>
      </c>
      <c r="K269" s="20">
        <f t="shared" si="4"/>
        <v>0</v>
      </c>
      <c r="L269" s="31">
        <v>705357.03</v>
      </c>
      <c r="M269" s="82"/>
      <c r="N269" s="32" t="s">
        <v>585</v>
      </c>
    </row>
    <row r="270" spans="1:14" ht="26.25">
      <c r="A270" s="15">
        <v>299</v>
      </c>
      <c r="B270" s="78" t="s">
        <v>393</v>
      </c>
      <c r="C270" s="78">
        <v>3785</v>
      </c>
      <c r="D270" s="79">
        <v>32549</v>
      </c>
      <c r="E270" s="78"/>
      <c r="F270" s="78">
        <v>52.3</v>
      </c>
      <c r="G270" s="78">
        <v>1952</v>
      </c>
      <c r="H270" s="77" t="s">
        <v>586</v>
      </c>
      <c r="I270" s="44">
        <v>181701</v>
      </c>
      <c r="J270" s="19">
        <v>181701</v>
      </c>
      <c r="K270" s="20">
        <f t="shared" si="4"/>
        <v>0</v>
      </c>
      <c r="L270" s="21" t="s">
        <v>26</v>
      </c>
      <c r="M270" s="82"/>
      <c r="N270" s="82"/>
    </row>
    <row r="271" spans="1:14" ht="26.25">
      <c r="A271" s="15">
        <v>300</v>
      </c>
      <c r="B271" s="78" t="s">
        <v>393</v>
      </c>
      <c r="C271" s="78">
        <v>3786</v>
      </c>
      <c r="D271" s="79">
        <v>32549</v>
      </c>
      <c r="E271" s="78"/>
      <c r="F271" s="78">
        <v>52.9</v>
      </c>
      <c r="G271" s="78">
        <v>1952</v>
      </c>
      <c r="H271" s="77" t="s">
        <v>587</v>
      </c>
      <c r="I271" s="44">
        <v>180304</v>
      </c>
      <c r="J271" s="19">
        <v>180304</v>
      </c>
      <c r="K271" s="20">
        <f t="shared" si="4"/>
        <v>0</v>
      </c>
      <c r="L271" s="21" t="s">
        <v>26</v>
      </c>
      <c r="M271" s="82"/>
      <c r="N271" s="82"/>
    </row>
    <row r="272" spans="1:14" ht="26.25">
      <c r="A272" s="15">
        <v>301</v>
      </c>
      <c r="B272" s="78" t="s">
        <v>393</v>
      </c>
      <c r="C272" s="78">
        <v>3784</v>
      </c>
      <c r="D272" s="79">
        <v>32549</v>
      </c>
      <c r="E272" s="78"/>
      <c r="F272" s="78">
        <v>52.3</v>
      </c>
      <c r="G272" s="78">
        <v>1952</v>
      </c>
      <c r="H272" s="77" t="s">
        <v>588</v>
      </c>
      <c r="I272" s="44">
        <v>173051</v>
      </c>
      <c r="J272" s="19">
        <v>173051</v>
      </c>
      <c r="K272" s="20">
        <f t="shared" si="4"/>
        <v>0</v>
      </c>
      <c r="L272" s="21" t="s">
        <v>26</v>
      </c>
      <c r="M272" s="82"/>
      <c r="N272" s="82"/>
    </row>
    <row r="273" spans="1:14" ht="23.25">
      <c r="A273" s="15">
        <v>302</v>
      </c>
      <c r="B273" s="78" t="s">
        <v>393</v>
      </c>
      <c r="C273" s="78">
        <v>4283</v>
      </c>
      <c r="D273" s="79">
        <v>27708</v>
      </c>
      <c r="E273" s="78"/>
      <c r="F273" s="55">
        <v>33.4</v>
      </c>
      <c r="G273" s="78">
        <v>1959</v>
      </c>
      <c r="H273" s="77" t="s">
        <v>589</v>
      </c>
      <c r="I273" s="44">
        <v>162082</v>
      </c>
      <c r="J273" s="19">
        <v>162082</v>
      </c>
      <c r="K273" s="20">
        <f t="shared" si="4"/>
        <v>0</v>
      </c>
      <c r="L273" s="32">
        <v>516976.54</v>
      </c>
      <c r="M273" s="82"/>
      <c r="N273" s="31" t="s">
        <v>590</v>
      </c>
    </row>
    <row r="274" spans="1:14" ht="26.25">
      <c r="A274" s="15">
        <v>303</v>
      </c>
      <c r="B274" s="77" t="s">
        <v>390</v>
      </c>
      <c r="C274" s="78">
        <v>6451</v>
      </c>
      <c r="D274" s="79">
        <v>32602</v>
      </c>
      <c r="E274" s="78"/>
      <c r="F274" s="54">
        <v>30.7</v>
      </c>
      <c r="G274" s="78">
        <v>1962</v>
      </c>
      <c r="H274" s="77" t="s">
        <v>591</v>
      </c>
      <c r="I274" s="44">
        <v>304805</v>
      </c>
      <c r="J274" s="19">
        <v>304805</v>
      </c>
      <c r="K274" s="20">
        <f t="shared" si="4"/>
        <v>0</v>
      </c>
      <c r="L274" s="31">
        <v>354910.42</v>
      </c>
      <c r="M274" s="82"/>
      <c r="N274" s="31" t="s">
        <v>592</v>
      </c>
    </row>
    <row r="275" spans="1:14" ht="26.25">
      <c r="A275" s="15">
        <v>304</v>
      </c>
      <c r="B275" s="77" t="s">
        <v>390</v>
      </c>
      <c r="C275" s="78">
        <v>4121</v>
      </c>
      <c r="D275" s="79">
        <v>27702</v>
      </c>
      <c r="E275" s="78"/>
      <c r="F275" s="54">
        <v>41.1</v>
      </c>
      <c r="G275" s="78">
        <v>1962</v>
      </c>
      <c r="H275" s="77" t="s">
        <v>593</v>
      </c>
      <c r="I275" s="44">
        <v>310026</v>
      </c>
      <c r="J275" s="19">
        <v>161217.64000000001</v>
      </c>
      <c r="K275" s="20">
        <f t="shared" si="4"/>
        <v>148808.35999999999</v>
      </c>
      <c r="L275" s="32">
        <v>475140.66</v>
      </c>
      <c r="M275" s="82"/>
      <c r="N275" s="32" t="s">
        <v>594</v>
      </c>
    </row>
    <row r="276" spans="1:14" ht="39">
      <c r="A276" s="15">
        <v>305</v>
      </c>
      <c r="B276" s="77" t="s">
        <v>390</v>
      </c>
      <c r="C276" s="78">
        <v>7589</v>
      </c>
      <c r="D276" s="79">
        <v>32561</v>
      </c>
      <c r="E276" s="78"/>
      <c r="F276" s="54">
        <v>179.1</v>
      </c>
      <c r="G276" s="78">
        <v>1973</v>
      </c>
      <c r="H276" s="77" t="s">
        <v>595</v>
      </c>
      <c r="I276" s="44">
        <v>1416877</v>
      </c>
      <c r="J276" s="19">
        <v>1402709.78</v>
      </c>
      <c r="K276" s="20">
        <f t="shared" si="4"/>
        <v>14167.219999999972</v>
      </c>
      <c r="L276" s="31">
        <v>2277741.86</v>
      </c>
      <c r="M276" s="82"/>
      <c r="N276" s="32" t="s">
        <v>596</v>
      </c>
    </row>
    <row r="277" spans="1:14" ht="39">
      <c r="A277" s="15">
        <v>306</v>
      </c>
      <c r="B277" s="78" t="s">
        <v>393</v>
      </c>
      <c r="C277" s="78">
        <v>9289</v>
      </c>
      <c r="D277" s="79">
        <v>32562</v>
      </c>
      <c r="E277" s="78"/>
      <c r="F277" s="54">
        <v>115.7</v>
      </c>
      <c r="G277" s="78">
        <v>1977</v>
      </c>
      <c r="H277" s="77" t="s">
        <v>597</v>
      </c>
      <c r="I277" s="44">
        <v>774014</v>
      </c>
      <c r="J277" s="19">
        <v>356047.96</v>
      </c>
      <c r="K277" s="20">
        <f t="shared" si="4"/>
        <v>417966.04</v>
      </c>
      <c r="L277" s="31">
        <v>1870657.27</v>
      </c>
      <c r="M277" s="82"/>
      <c r="N277" s="31" t="s">
        <v>598</v>
      </c>
    </row>
    <row r="278" spans="1:14" ht="39">
      <c r="A278" s="15">
        <v>307</v>
      </c>
      <c r="B278" s="77" t="s">
        <v>390</v>
      </c>
      <c r="C278" s="78">
        <v>2744</v>
      </c>
      <c r="D278" s="79">
        <v>32561</v>
      </c>
      <c r="E278" s="78"/>
      <c r="F278" s="78">
        <v>59.69</v>
      </c>
      <c r="G278" s="78">
        <v>1979</v>
      </c>
      <c r="H278" s="77" t="s">
        <v>599</v>
      </c>
      <c r="I278" s="44">
        <v>308206</v>
      </c>
      <c r="J278" s="19">
        <v>209579.84</v>
      </c>
      <c r="K278" s="20">
        <f t="shared" si="4"/>
        <v>98626.16</v>
      </c>
      <c r="L278" s="21" t="s">
        <v>26</v>
      </c>
      <c r="M278" s="82"/>
      <c r="N278" s="82"/>
    </row>
    <row r="279" spans="1:14" ht="39">
      <c r="A279" s="15">
        <v>308</v>
      </c>
      <c r="B279" s="78" t="s">
        <v>393</v>
      </c>
      <c r="C279" s="78">
        <v>1910</v>
      </c>
      <c r="D279" s="79">
        <v>32563</v>
      </c>
      <c r="E279" s="78"/>
      <c r="F279" s="55">
        <v>46</v>
      </c>
      <c r="G279" s="78">
        <v>1970</v>
      </c>
      <c r="H279" s="77" t="s">
        <v>600</v>
      </c>
      <c r="I279" s="44">
        <v>196521</v>
      </c>
      <c r="J279" s="19">
        <v>169001.94</v>
      </c>
      <c r="K279" s="20">
        <f t="shared" si="4"/>
        <v>27519.059999999998</v>
      </c>
      <c r="L279" s="31">
        <v>541605.38</v>
      </c>
      <c r="M279" s="82"/>
      <c r="N279" s="31" t="s">
        <v>601</v>
      </c>
    </row>
    <row r="280" spans="1:14" ht="39">
      <c r="A280" s="15">
        <v>309</v>
      </c>
      <c r="B280" s="77" t="s">
        <v>390</v>
      </c>
      <c r="C280" s="78">
        <v>7546</v>
      </c>
      <c r="D280" s="79">
        <v>32562</v>
      </c>
      <c r="E280" s="78"/>
      <c r="F280" s="54">
        <v>46.6</v>
      </c>
      <c r="G280" s="78">
        <v>1973</v>
      </c>
      <c r="H280" s="77" t="s">
        <v>602</v>
      </c>
      <c r="I280" s="44">
        <v>668209</v>
      </c>
      <c r="J280" s="19">
        <v>534567.26</v>
      </c>
      <c r="K280" s="20">
        <f t="shared" si="4"/>
        <v>133641.74</v>
      </c>
      <c r="L280" s="32">
        <v>642988.66</v>
      </c>
      <c r="M280" s="82"/>
      <c r="N280" s="31" t="s">
        <v>603</v>
      </c>
    </row>
    <row r="281" spans="1:14" ht="39">
      <c r="A281" s="15">
        <v>310</v>
      </c>
      <c r="B281" s="77" t="s">
        <v>390</v>
      </c>
      <c r="C281" s="78"/>
      <c r="D281" s="78"/>
      <c r="E281" s="78"/>
      <c r="F281" s="78">
        <v>103.3</v>
      </c>
      <c r="G281" s="78">
        <v>1967</v>
      </c>
      <c r="H281" s="77" t="s">
        <v>604</v>
      </c>
      <c r="I281" s="44">
        <v>476986</v>
      </c>
      <c r="J281" s="19">
        <v>438830.04</v>
      </c>
      <c r="K281" s="20">
        <f t="shared" si="4"/>
        <v>38155.960000000021</v>
      </c>
      <c r="L281" s="21" t="s">
        <v>26</v>
      </c>
      <c r="M281" s="82"/>
      <c r="N281" s="82"/>
    </row>
    <row r="282" spans="1:14" ht="26.25">
      <c r="A282" s="15">
        <v>311</v>
      </c>
      <c r="B282" s="77" t="s">
        <v>390</v>
      </c>
      <c r="C282" s="78">
        <v>1923</v>
      </c>
      <c r="D282" s="79">
        <v>32562</v>
      </c>
      <c r="E282" s="78"/>
      <c r="F282" s="78">
        <v>106.3</v>
      </c>
      <c r="G282" s="78">
        <v>1952</v>
      </c>
      <c r="H282" s="77" t="s">
        <v>605</v>
      </c>
      <c r="I282" s="44">
        <v>99157</v>
      </c>
      <c r="J282" s="19">
        <v>99157</v>
      </c>
      <c r="K282" s="20">
        <f t="shared" si="4"/>
        <v>0</v>
      </c>
      <c r="L282" s="21" t="s">
        <v>26</v>
      </c>
      <c r="M282" s="82"/>
      <c r="N282" s="82"/>
    </row>
    <row r="283" spans="1:14" ht="26.25">
      <c r="A283" s="15">
        <v>312</v>
      </c>
      <c r="B283" s="78" t="s">
        <v>393</v>
      </c>
      <c r="C283" s="78">
        <v>3884</v>
      </c>
      <c r="D283" s="79">
        <v>34294</v>
      </c>
      <c r="E283" s="78"/>
      <c r="F283" s="55">
        <v>29.6</v>
      </c>
      <c r="G283" s="78">
        <v>1961</v>
      </c>
      <c r="H283" s="77" t="s">
        <v>606</v>
      </c>
      <c r="I283" s="44">
        <v>143490</v>
      </c>
      <c r="J283" s="19">
        <v>143490</v>
      </c>
      <c r="K283" s="20">
        <f t="shared" si="4"/>
        <v>0</v>
      </c>
      <c r="L283" s="32">
        <v>342193.76</v>
      </c>
      <c r="M283" s="82"/>
      <c r="N283" s="32" t="s">
        <v>607</v>
      </c>
    </row>
    <row r="284" spans="1:14" ht="26.25">
      <c r="A284" s="15">
        <v>313</v>
      </c>
      <c r="B284" s="78" t="s">
        <v>393</v>
      </c>
      <c r="C284" s="78">
        <v>10043</v>
      </c>
      <c r="D284" s="79">
        <v>29669</v>
      </c>
      <c r="E284" s="78"/>
      <c r="F284" s="54">
        <v>69.7</v>
      </c>
      <c r="G284" s="78">
        <v>1986</v>
      </c>
      <c r="H284" s="77" t="s">
        <v>608</v>
      </c>
      <c r="I284" s="44">
        <v>143331</v>
      </c>
      <c r="J284" s="19">
        <v>74530.34</v>
      </c>
      <c r="K284" s="20">
        <f t="shared" si="4"/>
        <v>68800.66</v>
      </c>
      <c r="L284" s="31">
        <v>887144.39</v>
      </c>
      <c r="M284" s="82"/>
      <c r="N284" s="32" t="s">
        <v>609</v>
      </c>
    </row>
    <row r="285" spans="1:14" ht="26.25">
      <c r="A285" s="15">
        <v>314</v>
      </c>
      <c r="B285" s="77" t="s">
        <v>390</v>
      </c>
      <c r="C285" s="78">
        <v>9622</v>
      </c>
      <c r="D285" s="79">
        <v>33606</v>
      </c>
      <c r="E285" s="78"/>
      <c r="F285" s="54">
        <v>91.9</v>
      </c>
      <c r="G285" s="78">
        <v>1986</v>
      </c>
      <c r="H285" s="77" t="s">
        <v>610</v>
      </c>
      <c r="I285" s="44">
        <v>896641</v>
      </c>
      <c r="J285" s="19">
        <v>349689.74</v>
      </c>
      <c r="K285" s="20">
        <f t="shared" si="4"/>
        <v>546951.26</v>
      </c>
      <c r="L285" s="32">
        <v>1322141.4099999999</v>
      </c>
      <c r="M285" s="82"/>
      <c r="N285" s="32" t="s">
        <v>611</v>
      </c>
    </row>
    <row r="286" spans="1:14" ht="26.25">
      <c r="A286" s="15">
        <v>315</v>
      </c>
      <c r="B286" s="77" t="s">
        <v>390</v>
      </c>
      <c r="C286" s="78">
        <v>9851</v>
      </c>
      <c r="D286" s="79">
        <v>34012</v>
      </c>
      <c r="E286" s="78"/>
      <c r="F286" s="78">
        <v>130.1</v>
      </c>
      <c r="G286" s="78">
        <v>1985</v>
      </c>
      <c r="H286" s="77" t="s">
        <v>612</v>
      </c>
      <c r="I286" s="44">
        <v>909116</v>
      </c>
      <c r="J286" s="19">
        <v>508216.24</v>
      </c>
      <c r="K286" s="20">
        <f t="shared" si="4"/>
        <v>400899.76</v>
      </c>
      <c r="L286" s="21" t="s">
        <v>26</v>
      </c>
      <c r="M286" s="82"/>
      <c r="N286" s="82"/>
    </row>
    <row r="287" spans="1:14" ht="26.25">
      <c r="A287" s="15">
        <v>316</v>
      </c>
      <c r="B287" s="77" t="s">
        <v>390</v>
      </c>
      <c r="C287" s="78">
        <v>8258</v>
      </c>
      <c r="D287" s="79">
        <v>32617</v>
      </c>
      <c r="E287" s="78"/>
      <c r="F287" s="54">
        <v>65.5</v>
      </c>
      <c r="G287" s="78">
        <v>1997</v>
      </c>
      <c r="H287" s="77" t="s">
        <v>613</v>
      </c>
      <c r="I287" s="44">
        <v>425982</v>
      </c>
      <c r="J287" s="19">
        <v>306706.48</v>
      </c>
      <c r="K287" s="20">
        <f t="shared" si="4"/>
        <v>119275.52000000002</v>
      </c>
      <c r="L287" s="32">
        <v>745386.07</v>
      </c>
      <c r="M287" s="82"/>
      <c r="N287" s="32" t="s">
        <v>614</v>
      </c>
    </row>
    <row r="288" spans="1:14" ht="26.25">
      <c r="A288" s="15">
        <v>317</v>
      </c>
      <c r="B288" s="77" t="s">
        <v>390</v>
      </c>
      <c r="C288" s="78">
        <v>6951</v>
      </c>
      <c r="D288" s="78"/>
      <c r="E288" s="78"/>
      <c r="F288" s="78">
        <v>67.2</v>
      </c>
      <c r="G288" s="78">
        <v>1969</v>
      </c>
      <c r="H288" s="77" t="s">
        <v>615</v>
      </c>
      <c r="I288" s="44">
        <v>341672</v>
      </c>
      <c r="J288" s="19">
        <v>300669</v>
      </c>
      <c r="K288" s="20">
        <f t="shared" si="4"/>
        <v>41003</v>
      </c>
      <c r="L288" s="32">
        <v>1397383.88</v>
      </c>
      <c r="M288" s="82"/>
      <c r="N288" s="31" t="s">
        <v>616</v>
      </c>
    </row>
    <row r="289" spans="1:14" ht="26.25">
      <c r="A289" s="15">
        <v>318</v>
      </c>
      <c r="B289" s="77" t="s">
        <v>376</v>
      </c>
      <c r="C289" s="78">
        <v>7051</v>
      </c>
      <c r="D289" s="79">
        <v>32560</v>
      </c>
      <c r="E289" s="78"/>
      <c r="F289" s="54">
        <v>633.5</v>
      </c>
      <c r="G289" s="78">
        <v>1971</v>
      </c>
      <c r="H289" s="77" t="s">
        <v>617</v>
      </c>
      <c r="I289" s="44">
        <v>4767416</v>
      </c>
      <c r="J289" s="19">
        <v>2288352.2400000002</v>
      </c>
      <c r="K289" s="20">
        <f t="shared" si="4"/>
        <v>2479063.7599999998</v>
      </c>
      <c r="L289" s="32">
        <v>13163578.859999999</v>
      </c>
      <c r="M289" s="82"/>
      <c r="N289" s="32" t="s">
        <v>618</v>
      </c>
    </row>
    <row r="290" spans="1:14" ht="26.25">
      <c r="A290" s="15">
        <v>319</v>
      </c>
      <c r="B290" s="77" t="s">
        <v>376</v>
      </c>
      <c r="C290" s="78">
        <v>7063</v>
      </c>
      <c r="D290" s="78"/>
      <c r="E290" s="78"/>
      <c r="F290" s="78">
        <v>638.4</v>
      </c>
      <c r="G290" s="78">
        <v>1971</v>
      </c>
      <c r="H290" s="77" t="s">
        <v>619</v>
      </c>
      <c r="I290" s="44">
        <v>4789251</v>
      </c>
      <c r="J290" s="19">
        <v>2298834.14</v>
      </c>
      <c r="K290" s="20">
        <f t="shared" si="4"/>
        <v>2490416.86</v>
      </c>
      <c r="L290" s="31">
        <v>13265396.59</v>
      </c>
      <c r="M290" s="82"/>
      <c r="N290" s="32" t="s">
        <v>620</v>
      </c>
    </row>
    <row r="291" spans="1:14" ht="23.25">
      <c r="A291" s="15">
        <v>320</v>
      </c>
      <c r="B291" s="78" t="s">
        <v>393</v>
      </c>
      <c r="C291" s="78">
        <v>1936</v>
      </c>
      <c r="D291" s="79">
        <v>32576</v>
      </c>
      <c r="E291" s="78"/>
      <c r="F291" s="54">
        <v>62.3</v>
      </c>
      <c r="G291" s="81" t="s">
        <v>59</v>
      </c>
      <c r="H291" s="77" t="s">
        <v>621</v>
      </c>
      <c r="I291" s="44">
        <v>123551</v>
      </c>
      <c r="J291" s="19">
        <v>123551</v>
      </c>
      <c r="K291" s="20">
        <f t="shared" si="4"/>
        <v>0</v>
      </c>
      <c r="L291" s="31">
        <v>751425.22</v>
      </c>
      <c r="M291" s="82"/>
      <c r="N291" s="32" t="s">
        <v>622</v>
      </c>
    </row>
    <row r="292" spans="1:14" ht="26.25">
      <c r="A292" s="15">
        <v>321</v>
      </c>
      <c r="B292" s="78" t="s">
        <v>393</v>
      </c>
      <c r="C292" s="78">
        <v>2770</v>
      </c>
      <c r="D292" s="79">
        <v>32576</v>
      </c>
      <c r="E292" s="78"/>
      <c r="F292" s="54">
        <v>63.7</v>
      </c>
      <c r="G292" s="81">
        <v>1962</v>
      </c>
      <c r="H292" s="77" t="s">
        <v>623</v>
      </c>
      <c r="I292" s="44">
        <v>185076</v>
      </c>
      <c r="J292" s="19">
        <v>185076</v>
      </c>
      <c r="K292" s="20">
        <f t="shared" si="4"/>
        <v>0</v>
      </c>
      <c r="L292" s="31">
        <v>768311.18</v>
      </c>
      <c r="M292" s="82"/>
      <c r="N292" s="32" t="s">
        <v>624</v>
      </c>
    </row>
    <row r="293" spans="1:14" ht="26.25">
      <c r="A293" s="15">
        <v>322</v>
      </c>
      <c r="B293" s="77" t="s">
        <v>390</v>
      </c>
      <c r="C293" s="78">
        <v>1922</v>
      </c>
      <c r="D293" s="79">
        <v>32576</v>
      </c>
      <c r="E293" s="78"/>
      <c r="F293" s="54">
        <v>47</v>
      </c>
      <c r="G293" s="81">
        <v>1961</v>
      </c>
      <c r="H293" s="77" t="s">
        <v>625</v>
      </c>
      <c r="I293" s="44">
        <v>318043</v>
      </c>
      <c r="J293" s="19">
        <v>318043</v>
      </c>
      <c r="K293" s="20">
        <f t="shared" si="4"/>
        <v>0</v>
      </c>
      <c r="L293" s="32">
        <v>586215.02</v>
      </c>
      <c r="M293" s="82"/>
      <c r="N293" s="32" t="s">
        <v>626</v>
      </c>
    </row>
    <row r="294" spans="1:14" ht="26.25">
      <c r="A294" s="15">
        <v>323</v>
      </c>
      <c r="B294" s="77" t="s">
        <v>390</v>
      </c>
      <c r="C294" s="78">
        <v>1938</v>
      </c>
      <c r="D294" s="79">
        <v>32576</v>
      </c>
      <c r="E294" s="78"/>
      <c r="F294" s="54">
        <v>57.2</v>
      </c>
      <c r="G294" s="81">
        <v>1963</v>
      </c>
      <c r="H294" s="77" t="s">
        <v>627</v>
      </c>
      <c r="I294" s="44">
        <v>279356</v>
      </c>
      <c r="J294" s="19">
        <v>279356</v>
      </c>
      <c r="K294" s="20">
        <f t="shared" si="4"/>
        <v>0</v>
      </c>
      <c r="L294" s="31">
        <v>687886.06</v>
      </c>
      <c r="M294" s="82"/>
      <c r="N294" s="31" t="s">
        <v>628</v>
      </c>
    </row>
    <row r="295" spans="1:14" ht="26.25">
      <c r="A295" s="15">
        <v>324</v>
      </c>
      <c r="B295" s="78" t="s">
        <v>393</v>
      </c>
      <c r="C295" s="78">
        <v>1938</v>
      </c>
      <c r="D295" s="79">
        <v>32576</v>
      </c>
      <c r="E295" s="78"/>
      <c r="F295" s="54">
        <v>51.2</v>
      </c>
      <c r="G295" s="81">
        <v>1963</v>
      </c>
      <c r="H295" s="77" t="s">
        <v>629</v>
      </c>
      <c r="I295" s="44">
        <v>113478</v>
      </c>
      <c r="J295" s="19">
        <v>113478</v>
      </c>
      <c r="K295" s="20">
        <f t="shared" si="4"/>
        <v>0</v>
      </c>
      <c r="L295" s="32">
        <v>615730.18000000005</v>
      </c>
      <c r="M295" s="82"/>
      <c r="N295" s="32" t="s">
        <v>630</v>
      </c>
    </row>
    <row r="296" spans="1:14" ht="26.25">
      <c r="A296" s="15">
        <v>325</v>
      </c>
      <c r="B296" s="77" t="s">
        <v>390</v>
      </c>
      <c r="C296" s="78">
        <v>198</v>
      </c>
      <c r="D296" s="79">
        <v>32059</v>
      </c>
      <c r="E296" s="78"/>
      <c r="F296" s="78">
        <v>41.1</v>
      </c>
      <c r="G296" s="81">
        <v>1951</v>
      </c>
      <c r="H296" s="77" t="s">
        <v>631</v>
      </c>
      <c r="I296" s="44">
        <v>327010</v>
      </c>
      <c r="J296" s="19">
        <v>327010</v>
      </c>
      <c r="K296" s="20">
        <f t="shared" si="4"/>
        <v>0</v>
      </c>
      <c r="L296" s="21" t="s">
        <v>26</v>
      </c>
      <c r="M296" s="82"/>
      <c r="N296" s="82"/>
    </row>
    <row r="297" spans="1:14" ht="26.25">
      <c r="A297" s="15">
        <v>326</v>
      </c>
      <c r="B297" s="77" t="s">
        <v>486</v>
      </c>
      <c r="C297" s="78">
        <v>3984</v>
      </c>
      <c r="D297" s="79">
        <v>32573</v>
      </c>
      <c r="E297" s="78"/>
      <c r="F297" s="78">
        <v>272.89999999999998</v>
      </c>
      <c r="G297" s="81">
        <v>1962</v>
      </c>
      <c r="H297" s="77" t="s">
        <v>632</v>
      </c>
      <c r="I297" s="44">
        <v>963256</v>
      </c>
      <c r="J297" s="19">
        <v>556751.84</v>
      </c>
      <c r="K297" s="20">
        <f t="shared" si="4"/>
        <v>406504.16000000003</v>
      </c>
      <c r="L297" s="32">
        <v>1147779.19</v>
      </c>
      <c r="M297" s="82"/>
      <c r="N297" s="31" t="s">
        <v>633</v>
      </c>
    </row>
    <row r="298" spans="1:14" ht="26.25">
      <c r="A298" s="15">
        <v>327</v>
      </c>
      <c r="B298" s="77" t="s">
        <v>407</v>
      </c>
      <c r="C298" s="78">
        <v>1961</v>
      </c>
      <c r="D298" s="79">
        <v>32573</v>
      </c>
      <c r="E298" s="78"/>
      <c r="F298" s="78">
        <v>153.80000000000001</v>
      </c>
      <c r="G298" s="81">
        <v>1956</v>
      </c>
      <c r="H298" s="77" t="s">
        <v>634</v>
      </c>
      <c r="I298" s="44">
        <v>578651</v>
      </c>
      <c r="J298" s="19">
        <v>578651</v>
      </c>
      <c r="K298" s="20">
        <f t="shared" ref="K298:K361" si="5">I298-J298</f>
        <v>0</v>
      </c>
      <c r="L298" s="32">
        <v>1724656.29</v>
      </c>
      <c r="M298" s="82"/>
      <c r="N298" s="31" t="s">
        <v>635</v>
      </c>
    </row>
    <row r="299" spans="1:14" ht="26.25">
      <c r="A299" s="15">
        <v>328</v>
      </c>
      <c r="B299" s="77" t="s">
        <v>390</v>
      </c>
      <c r="C299" s="78">
        <v>3693</v>
      </c>
      <c r="D299" s="79">
        <v>32587</v>
      </c>
      <c r="E299" s="78"/>
      <c r="F299" s="54">
        <v>100</v>
      </c>
      <c r="G299" s="81">
        <v>1958</v>
      </c>
      <c r="H299" s="77" t="s">
        <v>636</v>
      </c>
      <c r="I299" s="44">
        <v>378357</v>
      </c>
      <c r="J299" s="19">
        <v>378357</v>
      </c>
      <c r="K299" s="20">
        <f t="shared" si="5"/>
        <v>0</v>
      </c>
      <c r="L299" s="32">
        <v>1339038</v>
      </c>
      <c r="M299" s="82"/>
      <c r="N299" s="31" t="s">
        <v>637</v>
      </c>
    </row>
    <row r="300" spans="1:14" ht="26.25">
      <c r="A300" s="15">
        <v>329</v>
      </c>
      <c r="B300" s="77" t="s">
        <v>274</v>
      </c>
      <c r="C300" s="78">
        <v>1635</v>
      </c>
      <c r="D300" s="79">
        <v>32573</v>
      </c>
      <c r="E300" s="78"/>
      <c r="F300" s="54">
        <v>29.6</v>
      </c>
      <c r="G300" s="81" t="s">
        <v>59</v>
      </c>
      <c r="H300" s="77" t="s">
        <v>638</v>
      </c>
      <c r="I300" s="44">
        <v>165798.35999999999</v>
      </c>
      <c r="J300" s="19">
        <v>165798.35999999999</v>
      </c>
      <c r="K300" s="20">
        <f t="shared" si="5"/>
        <v>0</v>
      </c>
      <c r="L300" s="32">
        <v>385689.18</v>
      </c>
      <c r="M300" s="82"/>
      <c r="N300" s="32" t="s">
        <v>639</v>
      </c>
    </row>
    <row r="301" spans="1:14" ht="26.25">
      <c r="A301" s="15">
        <v>330</v>
      </c>
      <c r="B301" s="77" t="s">
        <v>490</v>
      </c>
      <c r="C301" s="78">
        <v>9773</v>
      </c>
      <c r="D301" s="79">
        <v>33606</v>
      </c>
      <c r="E301" s="78"/>
      <c r="F301" s="78">
        <v>435.7</v>
      </c>
      <c r="G301" s="78">
        <v>1983</v>
      </c>
      <c r="H301" s="77" t="s">
        <v>640</v>
      </c>
      <c r="I301" s="44">
        <v>4148284</v>
      </c>
      <c r="J301" s="19">
        <v>1592939.76</v>
      </c>
      <c r="K301" s="20">
        <f t="shared" si="5"/>
        <v>2555344.2400000002</v>
      </c>
      <c r="L301" s="31">
        <v>10846424.73</v>
      </c>
      <c r="M301" s="82"/>
      <c r="N301" s="32" t="s">
        <v>641</v>
      </c>
    </row>
    <row r="302" spans="1:14" ht="26.25">
      <c r="A302" s="15">
        <v>331</v>
      </c>
      <c r="B302" s="77" t="s">
        <v>642</v>
      </c>
      <c r="C302" s="78">
        <v>10141</v>
      </c>
      <c r="D302" s="79">
        <v>32034</v>
      </c>
      <c r="E302" s="78"/>
      <c r="F302" s="54">
        <v>3752</v>
      </c>
      <c r="G302" s="78">
        <v>1987</v>
      </c>
      <c r="H302" s="77" t="s">
        <v>643</v>
      </c>
      <c r="I302" s="44">
        <v>28509209</v>
      </c>
      <c r="J302" s="19">
        <v>9436545.2599999998</v>
      </c>
      <c r="K302" s="20">
        <f t="shared" si="5"/>
        <v>19072663.740000002</v>
      </c>
      <c r="L302" s="32">
        <v>60599152.32</v>
      </c>
      <c r="M302" s="82"/>
      <c r="N302" s="32" t="s">
        <v>644</v>
      </c>
    </row>
    <row r="303" spans="1:14" ht="39">
      <c r="A303" s="15">
        <v>332</v>
      </c>
      <c r="B303" s="77" t="s">
        <v>390</v>
      </c>
      <c r="C303" s="78">
        <v>1944</v>
      </c>
      <c r="D303" s="79">
        <v>35674</v>
      </c>
      <c r="E303" s="78"/>
      <c r="F303" s="54">
        <v>131.1</v>
      </c>
      <c r="G303" s="78">
        <v>1983</v>
      </c>
      <c r="H303" s="77" t="s">
        <v>645</v>
      </c>
      <c r="I303" s="44">
        <v>163532</v>
      </c>
      <c r="J303" s="19">
        <v>158617.48000000001</v>
      </c>
      <c r="K303" s="20">
        <f t="shared" si="5"/>
        <v>4914.5199999999895</v>
      </c>
      <c r="L303" s="31">
        <v>1888835.05</v>
      </c>
      <c r="M303" s="82"/>
      <c r="N303" s="82" t="s">
        <v>646</v>
      </c>
    </row>
    <row r="304" spans="1:14" ht="39">
      <c r="A304" s="15">
        <v>333</v>
      </c>
      <c r="B304" s="77" t="s">
        <v>390</v>
      </c>
      <c r="C304" s="78"/>
      <c r="D304" s="78"/>
      <c r="E304" s="78"/>
      <c r="F304" s="54">
        <v>94.1</v>
      </c>
      <c r="G304" s="78">
        <v>1987</v>
      </c>
      <c r="H304" s="77" t="s">
        <v>647</v>
      </c>
      <c r="I304" s="44">
        <v>1304216</v>
      </c>
      <c r="J304" s="19">
        <v>495601.24</v>
      </c>
      <c r="K304" s="20">
        <f t="shared" si="5"/>
        <v>808614.76</v>
      </c>
      <c r="L304" s="31">
        <v>1355754.22</v>
      </c>
      <c r="M304" s="82"/>
      <c r="N304" s="32" t="s">
        <v>648</v>
      </c>
    </row>
    <row r="305" spans="1:14" ht="39">
      <c r="A305" s="15">
        <v>334</v>
      </c>
      <c r="B305" s="77" t="s">
        <v>390</v>
      </c>
      <c r="C305" s="78">
        <v>1916</v>
      </c>
      <c r="D305" s="79">
        <v>31849</v>
      </c>
      <c r="E305" s="78"/>
      <c r="F305" s="55">
        <v>92.6</v>
      </c>
      <c r="G305" s="78">
        <v>1987</v>
      </c>
      <c r="H305" s="77" t="s">
        <v>649</v>
      </c>
      <c r="I305" s="44">
        <v>1304216</v>
      </c>
      <c r="J305" s="19">
        <v>495601.24</v>
      </c>
      <c r="K305" s="20">
        <f t="shared" si="5"/>
        <v>808614.76</v>
      </c>
      <c r="L305" s="32">
        <v>1334142.83</v>
      </c>
      <c r="M305" s="82"/>
      <c r="N305" s="32" t="s">
        <v>650</v>
      </c>
    </row>
    <row r="306" spans="1:14" ht="39">
      <c r="A306" s="15">
        <v>335</v>
      </c>
      <c r="B306" s="77" t="s">
        <v>390</v>
      </c>
      <c r="C306" s="78">
        <v>9785</v>
      </c>
      <c r="D306" s="79">
        <v>33617</v>
      </c>
      <c r="E306" s="78"/>
      <c r="F306" s="55">
        <v>90.4</v>
      </c>
      <c r="G306" s="78">
        <v>1983</v>
      </c>
      <c r="H306" s="77" t="s">
        <v>651</v>
      </c>
      <c r="I306" s="44">
        <v>959934</v>
      </c>
      <c r="J306" s="19">
        <v>403166.76</v>
      </c>
      <c r="K306" s="20">
        <f t="shared" si="5"/>
        <v>556767.24</v>
      </c>
      <c r="L306" s="31">
        <v>1302446.1399999999</v>
      </c>
      <c r="M306" s="82"/>
      <c r="N306" s="31" t="s">
        <v>652</v>
      </c>
    </row>
    <row r="307" spans="1:14" ht="39">
      <c r="A307" s="15">
        <v>336</v>
      </c>
      <c r="B307" s="77" t="s">
        <v>390</v>
      </c>
      <c r="C307" s="78">
        <v>9784</v>
      </c>
      <c r="D307" s="79">
        <v>33574</v>
      </c>
      <c r="E307" s="78"/>
      <c r="F307" s="78">
        <v>135.4</v>
      </c>
      <c r="G307" s="78">
        <v>1983</v>
      </c>
      <c r="H307" s="77" t="s">
        <v>653</v>
      </c>
      <c r="I307" s="44">
        <v>959934</v>
      </c>
      <c r="J307" s="19">
        <v>403166.76</v>
      </c>
      <c r="K307" s="20">
        <f t="shared" si="5"/>
        <v>556767.24</v>
      </c>
      <c r="L307" s="21" t="s">
        <v>26</v>
      </c>
      <c r="M307" s="82"/>
      <c r="N307" s="82"/>
    </row>
    <row r="308" spans="1:14" ht="26.25">
      <c r="A308" s="15">
        <v>337</v>
      </c>
      <c r="B308" s="77" t="s">
        <v>407</v>
      </c>
      <c r="C308" s="78">
        <v>7578</v>
      </c>
      <c r="D308" s="78"/>
      <c r="E308" s="78"/>
      <c r="F308" s="78">
        <v>171.03</v>
      </c>
      <c r="G308" s="78">
        <v>1979</v>
      </c>
      <c r="H308" s="77" t="s">
        <v>654</v>
      </c>
      <c r="I308" s="44">
        <v>725224</v>
      </c>
      <c r="J308" s="19">
        <v>572921.36</v>
      </c>
      <c r="K308" s="20">
        <f t="shared" si="5"/>
        <v>152302.64000000001</v>
      </c>
      <c r="L308" s="21" t="s">
        <v>26</v>
      </c>
      <c r="M308" s="82"/>
      <c r="N308" s="82"/>
    </row>
    <row r="309" spans="1:14" ht="26.25">
      <c r="A309" s="15">
        <v>338</v>
      </c>
      <c r="B309" s="77" t="s">
        <v>390</v>
      </c>
      <c r="C309" s="78">
        <v>1913</v>
      </c>
      <c r="D309" s="79">
        <v>32910</v>
      </c>
      <c r="E309" s="78"/>
      <c r="F309" s="78">
        <v>54.8</v>
      </c>
      <c r="G309" s="78">
        <v>1984</v>
      </c>
      <c r="H309" s="77" t="s">
        <v>655</v>
      </c>
      <c r="I309" s="44">
        <v>311714</v>
      </c>
      <c r="J309" s="19">
        <v>180791.96</v>
      </c>
      <c r="K309" s="20">
        <f t="shared" si="5"/>
        <v>130922.04000000001</v>
      </c>
      <c r="L309" s="21" t="s">
        <v>26</v>
      </c>
      <c r="M309" s="82"/>
      <c r="N309" s="82"/>
    </row>
    <row r="310" spans="1:14" ht="26.25">
      <c r="A310" s="15">
        <v>339</v>
      </c>
      <c r="B310" s="77" t="s">
        <v>390</v>
      </c>
      <c r="C310" s="78">
        <v>1964</v>
      </c>
      <c r="D310" s="79">
        <v>34285</v>
      </c>
      <c r="E310" s="78"/>
      <c r="F310" s="78">
        <v>156.30000000000001</v>
      </c>
      <c r="G310" s="78">
        <v>1988</v>
      </c>
      <c r="H310" s="77" t="s">
        <v>656</v>
      </c>
      <c r="I310" s="44">
        <v>1247386</v>
      </c>
      <c r="J310" s="19">
        <v>461535.04</v>
      </c>
      <c r="K310" s="20">
        <f t="shared" si="5"/>
        <v>785850.96</v>
      </c>
      <c r="L310" s="21" t="s">
        <v>26</v>
      </c>
      <c r="M310" s="82"/>
      <c r="N310" s="82"/>
    </row>
    <row r="311" spans="1:14" ht="26.25">
      <c r="A311" s="15">
        <v>340</v>
      </c>
      <c r="B311" s="77" t="s">
        <v>390</v>
      </c>
      <c r="C311" s="78">
        <v>2217</v>
      </c>
      <c r="D311" s="79">
        <v>34015</v>
      </c>
      <c r="E311" s="78"/>
      <c r="F311" s="78">
        <v>132.4</v>
      </c>
      <c r="G311" s="78">
        <v>1990</v>
      </c>
      <c r="H311" s="77" t="s">
        <v>657</v>
      </c>
      <c r="I311" s="44">
        <v>723599</v>
      </c>
      <c r="J311" s="19">
        <v>253255.86</v>
      </c>
      <c r="K311" s="20">
        <f t="shared" si="5"/>
        <v>470343.14</v>
      </c>
      <c r="L311" s="21" t="s">
        <v>26</v>
      </c>
      <c r="M311" s="82"/>
      <c r="N311" s="82"/>
    </row>
    <row r="312" spans="1:14" ht="26.25">
      <c r="A312" s="15">
        <v>341</v>
      </c>
      <c r="B312" s="78" t="s">
        <v>393</v>
      </c>
      <c r="C312" s="78">
        <v>1900</v>
      </c>
      <c r="D312" s="79">
        <v>33471</v>
      </c>
      <c r="E312" s="78"/>
      <c r="F312" s="78">
        <v>138.6</v>
      </c>
      <c r="G312" s="78">
        <v>1991</v>
      </c>
      <c r="H312" s="77" t="s">
        <v>658</v>
      </c>
      <c r="I312" s="44">
        <v>1987569</v>
      </c>
      <c r="J312" s="19">
        <v>695643.66</v>
      </c>
      <c r="K312" s="20">
        <f t="shared" si="5"/>
        <v>1291925.3399999999</v>
      </c>
      <c r="L312" s="21" t="s">
        <v>26</v>
      </c>
      <c r="M312" s="82"/>
      <c r="N312" s="82"/>
    </row>
    <row r="313" spans="1:14" ht="26.25">
      <c r="A313" s="15">
        <v>342</v>
      </c>
      <c r="B313" s="77" t="s">
        <v>390</v>
      </c>
      <c r="C313" s="78">
        <v>650</v>
      </c>
      <c r="D313" s="79">
        <v>33567</v>
      </c>
      <c r="E313" s="78"/>
      <c r="F313" s="78">
        <v>140.5</v>
      </c>
      <c r="G313" s="78">
        <v>1991</v>
      </c>
      <c r="H313" s="77" t="s">
        <v>659</v>
      </c>
      <c r="I313" s="44">
        <v>1593603</v>
      </c>
      <c r="J313" s="19">
        <v>552975.42000000004</v>
      </c>
      <c r="K313" s="20">
        <f t="shared" si="5"/>
        <v>1040627.58</v>
      </c>
      <c r="L313" s="21" t="s">
        <v>26</v>
      </c>
      <c r="M313" s="82"/>
      <c r="N313" s="82"/>
    </row>
    <row r="314" spans="1:14" ht="26.25">
      <c r="A314" s="15">
        <v>343</v>
      </c>
      <c r="B314" s="77" t="s">
        <v>382</v>
      </c>
      <c r="C314" s="78">
        <v>9584</v>
      </c>
      <c r="D314" s="79">
        <v>33702</v>
      </c>
      <c r="E314" s="78"/>
      <c r="F314" s="83" t="s">
        <v>660</v>
      </c>
      <c r="G314" s="78">
        <v>1981</v>
      </c>
      <c r="H314" s="77" t="s">
        <v>661</v>
      </c>
      <c r="I314" s="44">
        <v>5981862</v>
      </c>
      <c r="J314" s="19">
        <v>2392739.6800000002</v>
      </c>
      <c r="K314" s="20">
        <f t="shared" si="5"/>
        <v>3589122.32</v>
      </c>
      <c r="L314" s="28" t="s">
        <v>662</v>
      </c>
      <c r="M314" s="82"/>
      <c r="N314" s="28" t="s">
        <v>663</v>
      </c>
    </row>
    <row r="315" spans="1:14" ht="26.25">
      <c r="A315" s="15">
        <v>344</v>
      </c>
      <c r="B315" s="77" t="s">
        <v>664</v>
      </c>
      <c r="C315" s="78">
        <v>8129</v>
      </c>
      <c r="D315" s="79">
        <v>33786</v>
      </c>
      <c r="E315" s="78"/>
      <c r="F315" s="83" t="s">
        <v>665</v>
      </c>
      <c r="G315" s="78">
        <v>1976</v>
      </c>
      <c r="H315" s="77" t="s">
        <v>666</v>
      </c>
      <c r="I315" s="44">
        <v>23368052</v>
      </c>
      <c r="J315" s="19">
        <v>9697737.2799999993</v>
      </c>
      <c r="K315" s="20">
        <f t="shared" si="5"/>
        <v>13670314.720000001</v>
      </c>
      <c r="L315" s="28" t="s">
        <v>667</v>
      </c>
      <c r="M315" s="82"/>
      <c r="N315" s="29" t="s">
        <v>668</v>
      </c>
    </row>
    <row r="316" spans="1:14" ht="26.25">
      <c r="A316" s="15">
        <v>345</v>
      </c>
      <c r="B316" s="77" t="s">
        <v>669</v>
      </c>
      <c r="C316" s="78">
        <v>4811</v>
      </c>
      <c r="D316" s="79">
        <v>33831</v>
      </c>
      <c r="E316" s="78"/>
      <c r="F316" s="78">
        <v>1100.3</v>
      </c>
      <c r="G316" s="78">
        <v>1963</v>
      </c>
      <c r="H316" s="77" t="s">
        <v>670</v>
      </c>
      <c r="I316" s="44">
        <v>6355604</v>
      </c>
      <c r="J316" s="19">
        <v>3940475.3</v>
      </c>
      <c r="K316" s="20">
        <f t="shared" si="5"/>
        <v>2415128.7000000002</v>
      </c>
      <c r="L316" s="31">
        <v>15604223.539999999</v>
      </c>
      <c r="M316" s="82"/>
      <c r="N316" s="32" t="s">
        <v>671</v>
      </c>
    </row>
    <row r="317" spans="1:14" ht="26.25">
      <c r="A317" s="15">
        <v>346</v>
      </c>
      <c r="B317" s="77" t="s">
        <v>669</v>
      </c>
      <c r="C317" s="78">
        <v>5064</v>
      </c>
      <c r="D317" s="79">
        <v>33836</v>
      </c>
      <c r="E317" s="78"/>
      <c r="F317" s="78">
        <v>1512.8</v>
      </c>
      <c r="G317" s="78">
        <v>1964</v>
      </c>
      <c r="H317" s="77" t="s">
        <v>672</v>
      </c>
      <c r="I317" s="44">
        <v>9957992</v>
      </c>
      <c r="J317" s="19">
        <v>5337473.88</v>
      </c>
      <c r="K317" s="20">
        <f t="shared" si="5"/>
        <v>4620518.12</v>
      </c>
      <c r="L317" s="21" t="s">
        <v>26</v>
      </c>
      <c r="M317" s="82"/>
      <c r="N317" s="82"/>
    </row>
    <row r="318" spans="1:14" ht="27" thickBot="1">
      <c r="A318" s="15">
        <v>347</v>
      </c>
      <c r="B318" s="77" t="s">
        <v>393</v>
      </c>
      <c r="C318" s="78"/>
      <c r="D318" s="78"/>
      <c r="E318" s="78"/>
      <c r="F318" s="84" t="s">
        <v>673</v>
      </c>
      <c r="G318" s="78">
        <v>1970</v>
      </c>
      <c r="H318" s="77" t="s">
        <v>674</v>
      </c>
      <c r="I318" s="44">
        <v>8718517</v>
      </c>
      <c r="J318" s="19">
        <v>4254632.38</v>
      </c>
      <c r="K318" s="20">
        <f t="shared" si="5"/>
        <v>4463884.62</v>
      </c>
      <c r="L318" s="28" t="s">
        <v>675</v>
      </c>
      <c r="M318" s="82"/>
      <c r="N318" s="28" t="s">
        <v>676</v>
      </c>
    </row>
    <row r="319" spans="1:14" ht="26.25">
      <c r="A319" s="15">
        <v>348</v>
      </c>
      <c r="B319" s="77" t="s">
        <v>404</v>
      </c>
      <c r="C319" s="78">
        <v>1903</v>
      </c>
      <c r="D319" s="78"/>
      <c r="E319" s="78"/>
      <c r="F319" s="83" t="s">
        <v>677</v>
      </c>
      <c r="G319" s="78">
        <v>1984</v>
      </c>
      <c r="H319" s="77" t="s">
        <v>678</v>
      </c>
      <c r="I319" s="44">
        <v>562510</v>
      </c>
      <c r="J319" s="19">
        <v>230626.4</v>
      </c>
      <c r="K319" s="20">
        <f t="shared" si="5"/>
        <v>331883.59999999998</v>
      </c>
      <c r="L319" s="29" t="s">
        <v>679</v>
      </c>
      <c r="M319" s="82"/>
      <c r="N319" s="29" t="s">
        <v>680</v>
      </c>
    </row>
    <row r="320" spans="1:14" ht="26.25">
      <c r="A320" s="15">
        <v>349</v>
      </c>
      <c r="B320" s="77" t="s">
        <v>681</v>
      </c>
      <c r="C320" s="78">
        <v>8339</v>
      </c>
      <c r="D320" s="78"/>
      <c r="E320" s="78"/>
      <c r="F320" s="78">
        <v>3024</v>
      </c>
      <c r="G320" s="78">
        <v>1978</v>
      </c>
      <c r="H320" s="77" t="s">
        <v>682</v>
      </c>
      <c r="I320" s="44">
        <v>14478497</v>
      </c>
      <c r="J320" s="19">
        <v>6494092.5800000001</v>
      </c>
      <c r="K320" s="20">
        <f t="shared" si="5"/>
        <v>7984404.4199999999</v>
      </c>
      <c r="L320" s="28" t="s">
        <v>683</v>
      </c>
      <c r="M320" s="82"/>
      <c r="N320" s="28" t="s">
        <v>684</v>
      </c>
    </row>
    <row r="321" spans="1:14" ht="26.25">
      <c r="A321" s="15">
        <v>350</v>
      </c>
      <c r="B321" s="77" t="s">
        <v>390</v>
      </c>
      <c r="C321" s="78">
        <v>1904</v>
      </c>
      <c r="D321" s="79">
        <v>34522</v>
      </c>
      <c r="E321" s="78"/>
      <c r="F321" s="83" t="s">
        <v>685</v>
      </c>
      <c r="G321" s="78">
        <v>1994</v>
      </c>
      <c r="H321" s="77" t="s">
        <v>686</v>
      </c>
      <c r="I321" s="44">
        <v>636222</v>
      </c>
      <c r="J321" s="19">
        <v>197228.08</v>
      </c>
      <c r="K321" s="20">
        <f t="shared" si="5"/>
        <v>438993.92000000004</v>
      </c>
      <c r="L321" s="28" t="s">
        <v>687</v>
      </c>
      <c r="M321" s="82"/>
      <c r="N321" s="28" t="s">
        <v>688</v>
      </c>
    </row>
    <row r="322" spans="1:14" ht="26.25">
      <c r="A322" s="15">
        <v>351</v>
      </c>
      <c r="B322" s="77" t="s">
        <v>390</v>
      </c>
      <c r="C322" s="78">
        <v>2218</v>
      </c>
      <c r="D322" s="79">
        <v>34491</v>
      </c>
      <c r="E322" s="78"/>
      <c r="F322" s="78">
        <v>230.2</v>
      </c>
      <c r="G322" s="78">
        <v>1994</v>
      </c>
      <c r="H322" s="77" t="s">
        <v>689</v>
      </c>
      <c r="I322" s="44">
        <v>636222</v>
      </c>
      <c r="J322" s="19">
        <v>197228.08</v>
      </c>
      <c r="K322" s="20">
        <f t="shared" si="5"/>
        <v>438993.92000000004</v>
      </c>
      <c r="L322" s="21" t="s">
        <v>26</v>
      </c>
      <c r="M322" s="82"/>
      <c r="N322" s="82"/>
    </row>
    <row r="323" spans="1:14" ht="26.25">
      <c r="A323" s="15">
        <v>352</v>
      </c>
      <c r="B323" s="77" t="s">
        <v>690</v>
      </c>
      <c r="C323" s="78">
        <v>1922</v>
      </c>
      <c r="D323" s="78"/>
      <c r="E323" s="78"/>
      <c r="F323" s="78">
        <v>4441.03</v>
      </c>
      <c r="G323" s="78">
        <v>1991</v>
      </c>
      <c r="H323" s="77" t="s">
        <v>691</v>
      </c>
      <c r="I323" s="44">
        <v>65795166</v>
      </c>
      <c r="J323" s="19">
        <v>20396497.239999998</v>
      </c>
      <c r="K323" s="20">
        <f t="shared" si="5"/>
        <v>45398668.760000005</v>
      </c>
      <c r="L323" s="28" t="s">
        <v>692</v>
      </c>
      <c r="M323" s="82"/>
      <c r="N323" s="29" t="s">
        <v>693</v>
      </c>
    </row>
    <row r="324" spans="1:14" ht="27" thickBot="1">
      <c r="A324" s="15">
        <v>353</v>
      </c>
      <c r="B324" s="77" t="s">
        <v>490</v>
      </c>
      <c r="C324" s="78">
        <v>7826</v>
      </c>
      <c r="D324" s="79">
        <v>33857</v>
      </c>
      <c r="E324" s="78"/>
      <c r="F324" s="84" t="s">
        <v>694</v>
      </c>
      <c r="G324" s="78">
        <v>1974</v>
      </c>
      <c r="H324" s="77" t="s">
        <v>695</v>
      </c>
      <c r="I324" s="44">
        <v>3584957</v>
      </c>
      <c r="J324" s="19">
        <v>1634735.98</v>
      </c>
      <c r="K324" s="20">
        <f t="shared" si="5"/>
        <v>1950221.02</v>
      </c>
      <c r="L324" s="28" t="s">
        <v>696</v>
      </c>
      <c r="M324" s="82"/>
      <c r="N324" s="29" t="s">
        <v>697</v>
      </c>
    </row>
    <row r="325" spans="1:14" ht="26.25">
      <c r="A325" s="15">
        <v>354</v>
      </c>
      <c r="B325" s="78" t="s">
        <v>393</v>
      </c>
      <c r="C325" s="78">
        <v>8099</v>
      </c>
      <c r="D325" s="78"/>
      <c r="E325" s="78"/>
      <c r="F325" s="83" t="s">
        <v>698</v>
      </c>
      <c r="G325" s="78">
        <v>1940</v>
      </c>
      <c r="H325" s="77" t="s">
        <v>699</v>
      </c>
      <c r="I325" s="44">
        <v>120334.2</v>
      </c>
      <c r="J325" s="19">
        <v>120334.2</v>
      </c>
      <c r="K325" s="20">
        <f t="shared" si="5"/>
        <v>0</v>
      </c>
      <c r="L325" s="29" t="s">
        <v>700</v>
      </c>
      <c r="M325" s="82"/>
      <c r="N325" s="29" t="s">
        <v>701</v>
      </c>
    </row>
    <row r="326" spans="1:14" ht="27" thickBot="1">
      <c r="A326" s="15">
        <v>355</v>
      </c>
      <c r="B326" s="74" t="s">
        <v>390</v>
      </c>
      <c r="C326" s="75"/>
      <c r="D326" s="75"/>
      <c r="E326" s="75"/>
      <c r="F326" s="84" t="s">
        <v>702</v>
      </c>
      <c r="G326" s="75">
        <v>1994</v>
      </c>
      <c r="H326" s="74" t="s">
        <v>703</v>
      </c>
      <c r="I326" s="44">
        <v>11831</v>
      </c>
      <c r="J326" s="19">
        <v>3665.34</v>
      </c>
      <c r="K326" s="20">
        <f t="shared" si="5"/>
        <v>8165.66</v>
      </c>
      <c r="L326" s="28" t="s">
        <v>704</v>
      </c>
      <c r="M326" s="82"/>
      <c r="N326" s="28" t="s">
        <v>705</v>
      </c>
    </row>
    <row r="327" spans="1:14" ht="26.25">
      <c r="A327" s="15">
        <v>356</v>
      </c>
      <c r="B327" s="77" t="s">
        <v>390</v>
      </c>
      <c r="C327" s="78">
        <v>9528</v>
      </c>
      <c r="D327" s="79">
        <v>29545</v>
      </c>
      <c r="E327" s="78"/>
      <c r="F327" s="83" t="s">
        <v>706</v>
      </c>
      <c r="G327" s="78">
        <v>1980</v>
      </c>
      <c r="H327" s="77" t="s">
        <v>707</v>
      </c>
      <c r="I327" s="44">
        <v>403489</v>
      </c>
      <c r="J327" s="19">
        <v>266302.46000000002</v>
      </c>
      <c r="K327" s="20">
        <f t="shared" si="5"/>
        <v>137186.53999999998</v>
      </c>
      <c r="L327" s="28" t="s">
        <v>708</v>
      </c>
      <c r="M327" s="82"/>
      <c r="N327" s="29" t="s">
        <v>709</v>
      </c>
    </row>
    <row r="328" spans="1:14" ht="26.25">
      <c r="A328" s="15">
        <v>357</v>
      </c>
      <c r="B328" s="77" t="s">
        <v>390</v>
      </c>
      <c r="C328" s="78">
        <v>7570</v>
      </c>
      <c r="D328" s="79">
        <v>33202</v>
      </c>
      <c r="E328" s="78"/>
      <c r="F328" s="78">
        <v>79.400000000000006</v>
      </c>
      <c r="G328" s="78">
        <v>1973</v>
      </c>
      <c r="H328" s="77" t="s">
        <v>710</v>
      </c>
      <c r="I328" s="44">
        <v>358656</v>
      </c>
      <c r="J328" s="19">
        <v>286923.84000000003</v>
      </c>
      <c r="K328" s="20">
        <f t="shared" si="5"/>
        <v>71732.159999999974</v>
      </c>
      <c r="L328" s="21" t="s">
        <v>26</v>
      </c>
      <c r="M328" s="82"/>
      <c r="N328" s="82"/>
    </row>
    <row r="329" spans="1:14" ht="27" thickBot="1">
      <c r="A329" s="15">
        <v>358</v>
      </c>
      <c r="B329" s="77" t="s">
        <v>390</v>
      </c>
      <c r="C329" s="78">
        <v>7568</v>
      </c>
      <c r="D329" s="79">
        <v>26867</v>
      </c>
      <c r="E329" s="78"/>
      <c r="F329" s="84" t="s">
        <v>711</v>
      </c>
      <c r="G329" s="78">
        <v>1972</v>
      </c>
      <c r="H329" s="77" t="s">
        <v>712</v>
      </c>
      <c r="I329" s="44">
        <v>358656</v>
      </c>
      <c r="J329" s="19">
        <v>286923.84000000003</v>
      </c>
      <c r="K329" s="20">
        <f t="shared" si="5"/>
        <v>71732.159999999974</v>
      </c>
      <c r="L329" s="28" t="s">
        <v>713</v>
      </c>
      <c r="M329" s="82"/>
      <c r="N329" s="29" t="s">
        <v>714</v>
      </c>
    </row>
    <row r="330" spans="1:14" ht="26.25">
      <c r="A330" s="15">
        <v>359</v>
      </c>
      <c r="B330" s="77" t="s">
        <v>390</v>
      </c>
      <c r="C330" s="78"/>
      <c r="D330" s="78"/>
      <c r="E330" s="78"/>
      <c r="F330" s="78">
        <v>91.9</v>
      </c>
      <c r="G330" s="78">
        <v>1971</v>
      </c>
      <c r="H330" s="77" t="s">
        <v>715</v>
      </c>
      <c r="I330" s="44">
        <v>358656</v>
      </c>
      <c r="J330" s="19">
        <v>286923.84000000003</v>
      </c>
      <c r="K330" s="20">
        <f t="shared" si="5"/>
        <v>71732.159999999974</v>
      </c>
      <c r="L330" s="21" t="s">
        <v>26</v>
      </c>
      <c r="M330" s="82"/>
      <c r="N330" s="82"/>
    </row>
    <row r="331" spans="1:14" ht="26.25">
      <c r="A331" s="15">
        <v>360</v>
      </c>
      <c r="B331" s="77" t="s">
        <v>393</v>
      </c>
      <c r="C331" s="78">
        <v>9529</v>
      </c>
      <c r="D331" s="79">
        <v>29545</v>
      </c>
      <c r="E331" s="78"/>
      <c r="F331" s="78">
        <v>75</v>
      </c>
      <c r="G331" s="78">
        <v>1973</v>
      </c>
      <c r="H331" s="77" t="s">
        <v>716</v>
      </c>
      <c r="I331" s="44">
        <v>365066</v>
      </c>
      <c r="J331" s="19">
        <v>189834.23999999999</v>
      </c>
      <c r="K331" s="20">
        <f t="shared" si="5"/>
        <v>175231.76</v>
      </c>
      <c r="L331" s="21" t="s">
        <v>26</v>
      </c>
      <c r="M331" s="82"/>
      <c r="N331" s="82"/>
    </row>
    <row r="332" spans="1:14" ht="39">
      <c r="A332" s="15">
        <v>361</v>
      </c>
      <c r="B332" s="77" t="s">
        <v>390</v>
      </c>
      <c r="C332" s="78">
        <v>9839</v>
      </c>
      <c r="D332" s="79">
        <v>30989</v>
      </c>
      <c r="E332" s="78"/>
      <c r="F332" s="83" t="s">
        <v>717</v>
      </c>
      <c r="G332" s="78">
        <v>1984</v>
      </c>
      <c r="H332" s="77" t="s">
        <v>718</v>
      </c>
      <c r="I332" s="44">
        <v>1036412</v>
      </c>
      <c r="J332" s="19">
        <v>601112.68000000005</v>
      </c>
      <c r="K332" s="20">
        <f t="shared" si="5"/>
        <v>435299.31999999995</v>
      </c>
      <c r="L332" s="29" t="s">
        <v>719</v>
      </c>
      <c r="M332" s="82"/>
      <c r="N332" s="28" t="s">
        <v>720</v>
      </c>
    </row>
    <row r="333" spans="1:14" ht="39">
      <c r="A333" s="15">
        <v>362</v>
      </c>
      <c r="B333" s="77" t="s">
        <v>390</v>
      </c>
      <c r="C333" s="78"/>
      <c r="D333" s="78"/>
      <c r="E333" s="78"/>
      <c r="F333" s="83" t="s">
        <v>721</v>
      </c>
      <c r="G333" s="78">
        <v>1986</v>
      </c>
      <c r="H333" s="77" t="s">
        <v>722</v>
      </c>
      <c r="I333" s="44">
        <v>1036412</v>
      </c>
      <c r="J333" s="19">
        <v>404196.68</v>
      </c>
      <c r="K333" s="20">
        <f t="shared" si="5"/>
        <v>632215.32000000007</v>
      </c>
      <c r="L333" s="28" t="s">
        <v>723</v>
      </c>
      <c r="M333" s="82"/>
      <c r="N333" s="29" t="s">
        <v>724</v>
      </c>
    </row>
    <row r="334" spans="1:14" ht="39">
      <c r="A334" s="15">
        <v>363</v>
      </c>
      <c r="B334" s="77" t="s">
        <v>390</v>
      </c>
      <c r="C334" s="78"/>
      <c r="D334" s="78"/>
      <c r="E334" s="78"/>
      <c r="F334" s="83" t="s">
        <v>725</v>
      </c>
      <c r="G334" s="78">
        <v>1987</v>
      </c>
      <c r="H334" s="77" t="s">
        <v>726</v>
      </c>
      <c r="I334" s="44">
        <v>1036412</v>
      </c>
      <c r="J334" s="19">
        <v>393832.68</v>
      </c>
      <c r="K334" s="20">
        <f t="shared" si="5"/>
        <v>642579.32000000007</v>
      </c>
      <c r="L334" s="29" t="s">
        <v>727</v>
      </c>
      <c r="M334" s="82"/>
      <c r="N334" s="28" t="s">
        <v>728</v>
      </c>
    </row>
    <row r="335" spans="1:14" ht="39">
      <c r="A335" s="15">
        <v>364</v>
      </c>
      <c r="B335" s="77" t="s">
        <v>390</v>
      </c>
      <c r="C335" s="78">
        <v>1931</v>
      </c>
      <c r="D335" s="79">
        <v>31938</v>
      </c>
      <c r="E335" s="78"/>
      <c r="F335" s="78">
        <v>146.9</v>
      </c>
      <c r="G335" s="78">
        <v>1987</v>
      </c>
      <c r="H335" s="77" t="s">
        <v>729</v>
      </c>
      <c r="I335" s="44">
        <v>1036412</v>
      </c>
      <c r="J335" s="19">
        <v>393832.68</v>
      </c>
      <c r="K335" s="20">
        <f t="shared" si="5"/>
        <v>642579.32000000007</v>
      </c>
      <c r="L335" s="21" t="s">
        <v>26</v>
      </c>
      <c r="M335" s="82"/>
      <c r="N335" s="82"/>
    </row>
    <row r="336" spans="1:14" ht="27" thickBot="1">
      <c r="A336" s="15">
        <v>365</v>
      </c>
      <c r="B336" s="78" t="s">
        <v>393</v>
      </c>
      <c r="C336" s="78">
        <v>1892</v>
      </c>
      <c r="D336" s="79">
        <v>33631</v>
      </c>
      <c r="E336" s="78"/>
      <c r="F336" s="84" t="s">
        <v>730</v>
      </c>
      <c r="G336" s="78">
        <v>1954</v>
      </c>
      <c r="H336" s="77" t="s">
        <v>731</v>
      </c>
      <c r="I336" s="44">
        <v>82808</v>
      </c>
      <c r="J336" s="19">
        <v>44711.12</v>
      </c>
      <c r="K336" s="20">
        <f t="shared" si="5"/>
        <v>38096.879999999997</v>
      </c>
      <c r="L336" s="29" t="s">
        <v>732</v>
      </c>
      <c r="M336" s="82"/>
      <c r="N336" s="29" t="s">
        <v>733</v>
      </c>
    </row>
    <row r="337" spans="1:14" ht="39">
      <c r="A337" s="15">
        <v>366</v>
      </c>
      <c r="B337" s="77" t="s">
        <v>393</v>
      </c>
      <c r="C337" s="78"/>
      <c r="D337" s="78"/>
      <c r="E337" s="78"/>
      <c r="F337" s="78">
        <v>27.2</v>
      </c>
      <c r="G337" s="78">
        <v>1986</v>
      </c>
      <c r="H337" s="77" t="s">
        <v>734</v>
      </c>
      <c r="I337" s="44">
        <v>91510</v>
      </c>
      <c r="J337" s="19">
        <v>49416.4</v>
      </c>
      <c r="K337" s="20">
        <f t="shared" si="5"/>
        <v>42093.599999999999</v>
      </c>
      <c r="L337" s="21" t="s">
        <v>26</v>
      </c>
      <c r="M337" s="82"/>
      <c r="N337" s="82"/>
    </row>
    <row r="338" spans="1:14" ht="26.25">
      <c r="A338" s="15">
        <v>367</v>
      </c>
      <c r="B338" s="77" t="s">
        <v>393</v>
      </c>
      <c r="C338" s="81" t="s">
        <v>735</v>
      </c>
      <c r="D338" s="79">
        <v>37411</v>
      </c>
      <c r="E338" s="78"/>
      <c r="F338" s="83" t="s">
        <v>736</v>
      </c>
      <c r="G338" s="78">
        <v>1976</v>
      </c>
      <c r="H338" s="77" t="s">
        <v>737</v>
      </c>
      <c r="I338" s="44">
        <v>218621</v>
      </c>
      <c r="J338" s="19">
        <v>104935.94</v>
      </c>
      <c r="K338" s="20">
        <f t="shared" si="5"/>
        <v>113685.06</v>
      </c>
      <c r="L338" s="28" t="s">
        <v>738</v>
      </c>
      <c r="M338" s="82"/>
      <c r="N338" s="28" t="s">
        <v>739</v>
      </c>
    </row>
    <row r="339" spans="1:14" ht="26.25">
      <c r="A339" s="15">
        <v>368</v>
      </c>
      <c r="B339" s="77" t="s">
        <v>390</v>
      </c>
      <c r="C339" s="78"/>
      <c r="D339" s="78"/>
      <c r="E339" s="78"/>
      <c r="F339" s="78">
        <v>147.4</v>
      </c>
      <c r="G339" s="78">
        <v>1989</v>
      </c>
      <c r="H339" s="77" t="s">
        <v>740</v>
      </c>
      <c r="I339" s="44">
        <v>1036412</v>
      </c>
      <c r="J339" s="19">
        <v>373103.68</v>
      </c>
      <c r="K339" s="20">
        <f t="shared" si="5"/>
        <v>663308.32000000007</v>
      </c>
      <c r="L339" s="21" t="s">
        <v>26</v>
      </c>
      <c r="M339" s="82"/>
      <c r="N339" s="82"/>
    </row>
    <row r="340" spans="1:14" ht="39">
      <c r="A340" s="15">
        <v>369</v>
      </c>
      <c r="B340" s="77" t="s">
        <v>390</v>
      </c>
      <c r="C340" s="78"/>
      <c r="D340" s="78"/>
      <c r="E340" s="78"/>
      <c r="F340" s="78">
        <v>100.4</v>
      </c>
      <c r="G340" s="78">
        <v>1991</v>
      </c>
      <c r="H340" s="77" t="s">
        <v>741</v>
      </c>
      <c r="I340" s="44">
        <v>1186731</v>
      </c>
      <c r="J340" s="19">
        <v>403482.34</v>
      </c>
      <c r="K340" s="20">
        <f t="shared" si="5"/>
        <v>783248.65999999992</v>
      </c>
      <c r="L340" s="28" t="s">
        <v>742</v>
      </c>
      <c r="M340" s="82"/>
      <c r="N340" s="29" t="s">
        <v>743</v>
      </c>
    </row>
    <row r="341" spans="1:14" ht="26.25">
      <c r="A341" s="15">
        <v>370</v>
      </c>
      <c r="B341" s="77" t="s">
        <v>744</v>
      </c>
      <c r="C341" s="78">
        <v>1921</v>
      </c>
      <c r="D341" s="79">
        <v>34652</v>
      </c>
      <c r="E341" s="78"/>
      <c r="F341" s="83" t="s">
        <v>745</v>
      </c>
      <c r="G341" s="78">
        <v>1988</v>
      </c>
      <c r="H341" s="77" t="s">
        <v>746</v>
      </c>
      <c r="I341" s="44">
        <v>37313407</v>
      </c>
      <c r="J341" s="19">
        <v>12089539.98</v>
      </c>
      <c r="K341" s="20">
        <f t="shared" si="5"/>
        <v>25223867.02</v>
      </c>
      <c r="L341" s="28" t="s">
        <v>747</v>
      </c>
      <c r="M341" s="82"/>
      <c r="N341" s="29" t="s">
        <v>748</v>
      </c>
    </row>
    <row r="342" spans="1:14" ht="26.25">
      <c r="A342" s="15">
        <v>371</v>
      </c>
      <c r="B342" s="77" t="s">
        <v>390</v>
      </c>
      <c r="C342" s="78">
        <v>9315</v>
      </c>
      <c r="D342" s="79">
        <v>33830</v>
      </c>
      <c r="E342" s="78"/>
      <c r="F342" s="78">
        <v>76.099999999999994</v>
      </c>
      <c r="G342" s="78">
        <v>1978</v>
      </c>
      <c r="H342" s="77" t="s">
        <v>749</v>
      </c>
      <c r="I342" s="44">
        <v>3574620</v>
      </c>
      <c r="J342" s="19">
        <v>1894540.8</v>
      </c>
      <c r="K342" s="20">
        <f t="shared" si="5"/>
        <v>1680079.2</v>
      </c>
      <c r="L342" s="21" t="s">
        <v>26</v>
      </c>
      <c r="M342" s="82"/>
      <c r="N342" s="82"/>
    </row>
    <row r="343" spans="1:14" ht="26.25">
      <c r="A343" s="15">
        <v>372</v>
      </c>
      <c r="B343" s="77" t="s">
        <v>390</v>
      </c>
      <c r="C343" s="78">
        <v>1901</v>
      </c>
      <c r="D343" s="79">
        <v>33995</v>
      </c>
      <c r="E343" s="78"/>
      <c r="F343" s="83" t="s">
        <v>750</v>
      </c>
      <c r="G343" s="78">
        <v>1971</v>
      </c>
      <c r="H343" s="77" t="s">
        <v>751</v>
      </c>
      <c r="I343" s="44">
        <v>1140579</v>
      </c>
      <c r="J343" s="19">
        <v>615908.06000000006</v>
      </c>
      <c r="K343" s="20">
        <f t="shared" si="5"/>
        <v>524670.93999999994</v>
      </c>
      <c r="L343" s="29" t="s">
        <v>752</v>
      </c>
      <c r="M343" s="82"/>
      <c r="N343" s="29" t="s">
        <v>753</v>
      </c>
    </row>
    <row r="344" spans="1:14" ht="39">
      <c r="A344" s="15">
        <v>373</v>
      </c>
      <c r="B344" s="77" t="s">
        <v>390</v>
      </c>
      <c r="C344" s="78">
        <v>1896</v>
      </c>
      <c r="D344" s="79">
        <v>33739</v>
      </c>
      <c r="E344" s="78"/>
      <c r="F344" s="83" t="s">
        <v>754</v>
      </c>
      <c r="G344" s="78">
        <v>1992</v>
      </c>
      <c r="H344" s="77" t="s">
        <v>755</v>
      </c>
      <c r="I344" s="44">
        <v>813260</v>
      </c>
      <c r="J344" s="19">
        <v>268373.40000000002</v>
      </c>
      <c r="K344" s="20">
        <f t="shared" si="5"/>
        <v>544886.6</v>
      </c>
      <c r="L344" s="28" t="s">
        <v>756</v>
      </c>
      <c r="M344" s="82"/>
      <c r="N344" s="29" t="s">
        <v>757</v>
      </c>
    </row>
    <row r="345" spans="1:14" ht="26.25">
      <c r="A345" s="15">
        <v>374</v>
      </c>
      <c r="B345" s="77" t="s">
        <v>407</v>
      </c>
      <c r="C345" s="78">
        <v>1924</v>
      </c>
      <c r="D345" s="79">
        <v>33989</v>
      </c>
      <c r="E345" s="78"/>
      <c r="F345" s="83" t="s">
        <v>758</v>
      </c>
      <c r="G345" s="78">
        <v>1983</v>
      </c>
      <c r="H345" s="77" t="s">
        <v>759</v>
      </c>
      <c r="I345" s="44">
        <v>792077</v>
      </c>
      <c r="J345" s="19">
        <v>308906.78000000003</v>
      </c>
      <c r="K345" s="20">
        <f t="shared" si="5"/>
        <v>483170.22</v>
      </c>
      <c r="L345" s="28" t="s">
        <v>760</v>
      </c>
      <c r="M345" s="82"/>
      <c r="N345" s="28" t="s">
        <v>761</v>
      </c>
    </row>
    <row r="346" spans="1:14" ht="27" thickBot="1">
      <c r="A346" s="15">
        <v>375</v>
      </c>
      <c r="B346" s="77" t="s">
        <v>490</v>
      </c>
      <c r="C346" s="78">
        <v>1214</v>
      </c>
      <c r="D346" s="79">
        <v>33990</v>
      </c>
      <c r="E346" s="78"/>
      <c r="F346" s="84" t="s">
        <v>762</v>
      </c>
      <c r="G346" s="78">
        <v>1983</v>
      </c>
      <c r="H346" s="77" t="s">
        <v>763</v>
      </c>
      <c r="I346" s="44">
        <v>4351347</v>
      </c>
      <c r="J346" s="19">
        <v>1670913.58</v>
      </c>
      <c r="K346" s="20">
        <f t="shared" si="5"/>
        <v>2680433.42</v>
      </c>
      <c r="L346" s="28" t="s">
        <v>764</v>
      </c>
      <c r="M346" s="82"/>
      <c r="N346" s="28" t="s">
        <v>765</v>
      </c>
    </row>
    <row r="347" spans="1:14" ht="27" thickBot="1">
      <c r="A347" s="15">
        <v>376</v>
      </c>
      <c r="B347" s="77" t="s">
        <v>390</v>
      </c>
      <c r="C347" s="78">
        <v>1909</v>
      </c>
      <c r="D347" s="79">
        <v>34339</v>
      </c>
      <c r="E347" s="78"/>
      <c r="F347" s="84" t="s">
        <v>766</v>
      </c>
      <c r="G347" s="78">
        <v>1999</v>
      </c>
      <c r="H347" s="77" t="s">
        <v>767</v>
      </c>
      <c r="I347" s="44">
        <v>1560052</v>
      </c>
      <c r="J347" s="19">
        <v>483612.28</v>
      </c>
      <c r="K347" s="20">
        <f t="shared" si="5"/>
        <v>1076439.72</v>
      </c>
      <c r="L347" s="29" t="s">
        <v>768</v>
      </c>
      <c r="M347" s="82"/>
      <c r="N347" s="28" t="s">
        <v>769</v>
      </c>
    </row>
    <row r="348" spans="1:14" ht="26.25">
      <c r="A348" s="15">
        <v>377</v>
      </c>
      <c r="B348" s="77" t="s">
        <v>390</v>
      </c>
      <c r="C348" s="78">
        <v>1918</v>
      </c>
      <c r="D348" s="79">
        <v>33198</v>
      </c>
      <c r="E348" s="78"/>
      <c r="F348" s="78">
        <v>167</v>
      </c>
      <c r="G348" s="78">
        <v>1990</v>
      </c>
      <c r="H348" s="77" t="s">
        <v>770</v>
      </c>
      <c r="I348" s="44">
        <v>2062275</v>
      </c>
      <c r="J348" s="19">
        <v>721791.5</v>
      </c>
      <c r="K348" s="20">
        <f t="shared" si="5"/>
        <v>1340483.5</v>
      </c>
      <c r="L348" s="21" t="s">
        <v>26</v>
      </c>
      <c r="M348" s="82"/>
      <c r="N348" s="82"/>
    </row>
    <row r="349" spans="1:14" ht="26.25">
      <c r="A349" s="15">
        <v>378</v>
      </c>
      <c r="B349" s="77" t="s">
        <v>390</v>
      </c>
      <c r="C349" s="78">
        <v>5358</v>
      </c>
      <c r="D349" s="79">
        <v>33822</v>
      </c>
      <c r="E349" s="78"/>
      <c r="F349" s="78">
        <v>143.80000000000001</v>
      </c>
      <c r="G349" s="78">
        <v>1965</v>
      </c>
      <c r="H349" s="77" t="s">
        <v>771</v>
      </c>
      <c r="I349" s="44">
        <v>377434</v>
      </c>
      <c r="J349" s="19">
        <v>226452.76</v>
      </c>
      <c r="K349" s="20">
        <f t="shared" si="5"/>
        <v>150981.24</v>
      </c>
      <c r="L349" s="29" t="s">
        <v>772</v>
      </c>
      <c r="M349" s="82"/>
      <c r="N349" s="28" t="s">
        <v>773</v>
      </c>
    </row>
    <row r="350" spans="1:14" ht="26.25">
      <c r="A350" s="15">
        <v>379</v>
      </c>
      <c r="B350" s="77" t="s">
        <v>390</v>
      </c>
      <c r="C350" s="78">
        <v>10100</v>
      </c>
      <c r="D350" s="79">
        <v>31873</v>
      </c>
      <c r="E350" s="78"/>
      <c r="F350" s="78">
        <v>113.8</v>
      </c>
      <c r="G350" s="78">
        <v>1987</v>
      </c>
      <c r="H350" s="77" t="s">
        <v>774</v>
      </c>
      <c r="I350" s="44">
        <v>125082</v>
      </c>
      <c r="J350" s="19">
        <v>47524.480000000003</v>
      </c>
      <c r="K350" s="20">
        <f t="shared" si="5"/>
        <v>77557.51999999999</v>
      </c>
      <c r="L350" s="28" t="s">
        <v>775</v>
      </c>
      <c r="M350" s="82"/>
      <c r="N350" s="28" t="s">
        <v>776</v>
      </c>
    </row>
    <row r="351" spans="1:14" ht="26.25">
      <c r="A351" s="15">
        <v>380</v>
      </c>
      <c r="B351" s="77" t="s">
        <v>390</v>
      </c>
      <c r="C351" s="78">
        <v>1902</v>
      </c>
      <c r="D351" s="79">
        <v>33851</v>
      </c>
      <c r="E351" s="78"/>
      <c r="F351" s="78">
        <v>150.19999999999999</v>
      </c>
      <c r="G351" s="78">
        <v>1977</v>
      </c>
      <c r="H351" s="77" t="s">
        <v>777</v>
      </c>
      <c r="I351" s="44">
        <v>1363422</v>
      </c>
      <c r="J351" s="19">
        <v>654431.07999999996</v>
      </c>
      <c r="K351" s="20">
        <f t="shared" si="5"/>
        <v>708990.92</v>
      </c>
      <c r="L351" s="21" t="s">
        <v>26</v>
      </c>
      <c r="M351" s="82"/>
      <c r="N351" s="82"/>
    </row>
    <row r="352" spans="1:14" ht="26.25">
      <c r="A352" s="15">
        <v>381</v>
      </c>
      <c r="B352" s="77" t="s">
        <v>390</v>
      </c>
      <c r="C352" s="78">
        <v>1917</v>
      </c>
      <c r="D352" s="79">
        <v>33227</v>
      </c>
      <c r="E352" s="78"/>
      <c r="F352" s="78">
        <v>152.80000000000001</v>
      </c>
      <c r="G352" s="78">
        <v>1990</v>
      </c>
      <c r="H352" s="77" t="s">
        <v>778</v>
      </c>
      <c r="I352" s="44">
        <v>1914593</v>
      </c>
      <c r="J352" s="19">
        <v>670106.02</v>
      </c>
      <c r="K352" s="20">
        <f t="shared" si="5"/>
        <v>1244486.98</v>
      </c>
      <c r="L352" s="21" t="s">
        <v>26</v>
      </c>
      <c r="M352" s="82"/>
      <c r="N352" s="82"/>
    </row>
    <row r="353" spans="1:14" ht="26.25">
      <c r="A353" s="15">
        <v>382</v>
      </c>
      <c r="B353" s="77" t="s">
        <v>486</v>
      </c>
      <c r="C353" s="78">
        <v>7201</v>
      </c>
      <c r="D353" s="78" t="s">
        <v>779</v>
      </c>
      <c r="E353" s="78"/>
      <c r="F353" s="78">
        <v>352.6</v>
      </c>
      <c r="G353" s="78">
        <v>1963</v>
      </c>
      <c r="H353" s="77" t="s">
        <v>780</v>
      </c>
      <c r="I353" s="44">
        <v>1216319</v>
      </c>
      <c r="J353" s="19">
        <v>661677.66</v>
      </c>
      <c r="K353" s="20">
        <f t="shared" si="5"/>
        <v>554641.34</v>
      </c>
      <c r="L353" s="29" t="s">
        <v>781</v>
      </c>
      <c r="M353" s="82"/>
      <c r="N353" s="28" t="s">
        <v>782</v>
      </c>
    </row>
    <row r="354" spans="1:14" ht="27" thickBot="1">
      <c r="A354" s="15">
        <v>383</v>
      </c>
      <c r="B354" s="77" t="s">
        <v>382</v>
      </c>
      <c r="C354" s="78">
        <v>6744</v>
      </c>
      <c r="D354" s="79">
        <v>33708</v>
      </c>
      <c r="E354" s="78"/>
      <c r="F354" s="84" t="s">
        <v>783</v>
      </c>
      <c r="G354" s="78">
        <v>1970</v>
      </c>
      <c r="H354" s="77" t="s">
        <v>784</v>
      </c>
      <c r="I354" s="44">
        <v>5154472</v>
      </c>
      <c r="J354" s="19">
        <v>2515376.08</v>
      </c>
      <c r="K354" s="20">
        <f t="shared" si="5"/>
        <v>2639095.92</v>
      </c>
      <c r="L354" s="29" t="s">
        <v>785</v>
      </c>
      <c r="M354" s="82"/>
      <c r="N354" s="29" t="s">
        <v>786</v>
      </c>
    </row>
    <row r="355" spans="1:14" ht="26.25">
      <c r="A355" s="15">
        <v>384</v>
      </c>
      <c r="B355" s="77" t="s">
        <v>382</v>
      </c>
      <c r="C355" s="78">
        <v>4765</v>
      </c>
      <c r="D355" s="79">
        <v>33708</v>
      </c>
      <c r="E355" s="78"/>
      <c r="F355" s="83" t="s">
        <v>787</v>
      </c>
      <c r="G355" s="78">
        <v>1964</v>
      </c>
      <c r="H355" s="77" t="s">
        <v>788</v>
      </c>
      <c r="I355" s="44">
        <v>3240644</v>
      </c>
      <c r="J355" s="19">
        <v>1672161.28</v>
      </c>
      <c r="K355" s="20">
        <f t="shared" si="5"/>
        <v>1568482.72</v>
      </c>
      <c r="L355" s="29" t="s">
        <v>789</v>
      </c>
      <c r="M355" s="82"/>
      <c r="N355" s="29" t="s">
        <v>790</v>
      </c>
    </row>
    <row r="356" spans="1:14" ht="26.25">
      <c r="A356" s="15">
        <v>385</v>
      </c>
      <c r="B356" s="77" t="s">
        <v>486</v>
      </c>
      <c r="C356" s="78">
        <v>6948</v>
      </c>
      <c r="D356" s="79">
        <v>33708</v>
      </c>
      <c r="E356" s="78"/>
      <c r="F356" s="78">
        <v>616.70000000000005</v>
      </c>
      <c r="G356" s="78">
        <v>1962</v>
      </c>
      <c r="H356" s="77" t="s">
        <v>791</v>
      </c>
      <c r="I356" s="44">
        <v>2107054</v>
      </c>
      <c r="J356" s="19">
        <v>1133582.56</v>
      </c>
      <c r="K356" s="20">
        <f t="shared" si="5"/>
        <v>973471.44</v>
      </c>
      <c r="L356" s="29" t="s">
        <v>792</v>
      </c>
      <c r="M356" s="82"/>
      <c r="N356" s="29" t="s">
        <v>793</v>
      </c>
    </row>
    <row r="357" spans="1:14" ht="26.25">
      <c r="A357" s="15">
        <v>386</v>
      </c>
      <c r="B357" s="78" t="s">
        <v>393</v>
      </c>
      <c r="C357" s="78">
        <v>1908</v>
      </c>
      <c r="D357" s="79">
        <v>34741</v>
      </c>
      <c r="E357" s="78"/>
      <c r="F357" s="83" t="s">
        <v>794</v>
      </c>
      <c r="G357" s="78">
        <v>1995</v>
      </c>
      <c r="H357" s="77" t="s">
        <v>795</v>
      </c>
      <c r="I357" s="44">
        <v>377587</v>
      </c>
      <c r="J357" s="19">
        <v>113274.18</v>
      </c>
      <c r="K357" s="20">
        <f t="shared" si="5"/>
        <v>264312.82</v>
      </c>
      <c r="L357" s="29" t="s">
        <v>796</v>
      </c>
      <c r="M357" s="82"/>
      <c r="N357" s="29" t="s">
        <v>797</v>
      </c>
    </row>
    <row r="358" spans="1:14" ht="26.25">
      <c r="A358" s="15">
        <v>387</v>
      </c>
      <c r="B358" s="77" t="s">
        <v>390</v>
      </c>
      <c r="C358" s="78">
        <v>1907</v>
      </c>
      <c r="D358" s="79">
        <v>34741</v>
      </c>
      <c r="E358" s="78"/>
      <c r="F358" s="83" t="s">
        <v>798</v>
      </c>
      <c r="G358" s="78">
        <v>1995</v>
      </c>
      <c r="H358" s="77" t="s">
        <v>799</v>
      </c>
      <c r="I358" s="44">
        <v>377587</v>
      </c>
      <c r="J358" s="19">
        <v>113274.18</v>
      </c>
      <c r="K358" s="20">
        <f t="shared" si="5"/>
        <v>264312.82</v>
      </c>
      <c r="L358" s="29" t="s">
        <v>800</v>
      </c>
      <c r="M358" s="82"/>
      <c r="N358" s="29" t="s">
        <v>801</v>
      </c>
    </row>
    <row r="359" spans="1:14" ht="26.25">
      <c r="A359" s="15">
        <v>388</v>
      </c>
      <c r="B359" s="77" t="s">
        <v>390</v>
      </c>
      <c r="C359" s="78">
        <v>1905</v>
      </c>
      <c r="D359" s="78"/>
      <c r="E359" s="78"/>
      <c r="F359" s="83" t="s">
        <v>802</v>
      </c>
      <c r="G359" s="78">
        <v>1994</v>
      </c>
      <c r="H359" s="77" t="s">
        <v>803</v>
      </c>
      <c r="I359" s="44">
        <v>249100</v>
      </c>
      <c r="J359" s="19">
        <v>77216</v>
      </c>
      <c r="K359" s="20">
        <f t="shared" si="5"/>
        <v>171884</v>
      </c>
      <c r="L359" s="28" t="s">
        <v>804</v>
      </c>
      <c r="M359" s="82"/>
      <c r="N359" s="29" t="s">
        <v>805</v>
      </c>
    </row>
    <row r="360" spans="1:14" ht="26.25">
      <c r="A360" s="15">
        <v>389</v>
      </c>
      <c r="B360" s="78" t="s">
        <v>393</v>
      </c>
      <c r="C360" s="78">
        <v>2215</v>
      </c>
      <c r="D360" s="79">
        <v>34797</v>
      </c>
      <c r="E360" s="78"/>
      <c r="F360" s="78">
        <v>70.5</v>
      </c>
      <c r="G360" s="78">
        <v>1990</v>
      </c>
      <c r="H360" s="77" t="s">
        <v>806</v>
      </c>
      <c r="I360" s="44">
        <v>859950</v>
      </c>
      <c r="J360" s="19">
        <v>300983</v>
      </c>
      <c r="K360" s="20">
        <f t="shared" si="5"/>
        <v>558967</v>
      </c>
      <c r="L360" s="21" t="s">
        <v>26</v>
      </c>
      <c r="M360" s="82"/>
      <c r="N360" s="82"/>
    </row>
    <row r="361" spans="1:14" ht="26.25">
      <c r="A361" s="15">
        <v>390</v>
      </c>
      <c r="B361" s="77" t="s">
        <v>490</v>
      </c>
      <c r="C361" s="78">
        <v>8203</v>
      </c>
      <c r="D361" s="78"/>
      <c r="E361" s="78"/>
      <c r="F361" s="78">
        <v>854.4</v>
      </c>
      <c r="G361" s="78">
        <v>1977</v>
      </c>
      <c r="H361" s="77" t="s">
        <v>807</v>
      </c>
      <c r="I361" s="44">
        <v>6800943</v>
      </c>
      <c r="J361" s="19">
        <v>2938002.02</v>
      </c>
      <c r="K361" s="20">
        <f t="shared" si="5"/>
        <v>3862940.98</v>
      </c>
      <c r="L361" s="28" t="s">
        <v>808</v>
      </c>
      <c r="M361" s="82"/>
      <c r="N361" s="29" t="s">
        <v>809</v>
      </c>
    </row>
    <row r="362" spans="1:14" ht="39">
      <c r="A362" s="15">
        <v>391</v>
      </c>
      <c r="B362" s="77" t="s">
        <v>390</v>
      </c>
      <c r="C362" s="78">
        <v>9827</v>
      </c>
      <c r="D362" s="79">
        <v>35674</v>
      </c>
      <c r="E362" s="78"/>
      <c r="F362" s="83" t="s">
        <v>810</v>
      </c>
      <c r="G362" s="78">
        <v>1983</v>
      </c>
      <c r="H362" s="77" t="s">
        <v>811</v>
      </c>
      <c r="I362" s="44">
        <v>833084</v>
      </c>
      <c r="J362" s="19">
        <v>341565.36</v>
      </c>
      <c r="K362" s="20">
        <f t="shared" ref="K362:K425" si="6">I362-J362</f>
        <v>491518.64</v>
      </c>
      <c r="L362" s="29" t="s">
        <v>812</v>
      </c>
      <c r="M362" s="82"/>
      <c r="N362" s="29" t="s">
        <v>813</v>
      </c>
    </row>
    <row r="363" spans="1:14" ht="39.75" thickBot="1">
      <c r="A363" s="15">
        <v>392</v>
      </c>
      <c r="B363" s="77" t="s">
        <v>390</v>
      </c>
      <c r="C363" s="78">
        <v>9829</v>
      </c>
      <c r="D363" s="78"/>
      <c r="E363" s="78"/>
      <c r="F363" s="84" t="s">
        <v>814</v>
      </c>
      <c r="G363" s="78">
        <v>1984</v>
      </c>
      <c r="H363" s="77" t="s">
        <v>815</v>
      </c>
      <c r="I363" s="44">
        <v>833084</v>
      </c>
      <c r="J363" s="19">
        <v>341565.36</v>
      </c>
      <c r="K363" s="20">
        <f t="shared" si="6"/>
        <v>491518.64</v>
      </c>
      <c r="L363" s="29" t="s">
        <v>816</v>
      </c>
      <c r="M363" s="82"/>
      <c r="N363" s="28" t="s">
        <v>817</v>
      </c>
    </row>
    <row r="364" spans="1:14" ht="39.75" thickBot="1">
      <c r="A364" s="15">
        <v>393</v>
      </c>
      <c r="B364" s="77" t="s">
        <v>390</v>
      </c>
      <c r="C364" s="78">
        <v>1915</v>
      </c>
      <c r="D364" s="79">
        <v>35674</v>
      </c>
      <c r="E364" s="78"/>
      <c r="F364" s="84" t="s">
        <v>818</v>
      </c>
      <c r="G364" s="78">
        <v>1988</v>
      </c>
      <c r="H364" s="77" t="s">
        <v>819</v>
      </c>
      <c r="I364" s="44">
        <v>833084</v>
      </c>
      <c r="J364" s="19">
        <v>341565.36</v>
      </c>
      <c r="K364" s="20">
        <f t="shared" si="6"/>
        <v>491518.64</v>
      </c>
      <c r="L364" s="29" t="s">
        <v>820</v>
      </c>
      <c r="M364" s="82"/>
      <c r="N364" s="29" t="s">
        <v>821</v>
      </c>
    </row>
    <row r="365" spans="1:14" ht="39">
      <c r="A365" s="15">
        <v>394</v>
      </c>
      <c r="B365" s="77" t="s">
        <v>390</v>
      </c>
      <c r="C365" s="78">
        <v>1914</v>
      </c>
      <c r="D365" s="78"/>
      <c r="E365" s="78"/>
      <c r="F365" s="83" t="s">
        <v>822</v>
      </c>
      <c r="G365" s="78">
        <v>1984</v>
      </c>
      <c r="H365" s="77" t="s">
        <v>645</v>
      </c>
      <c r="I365" s="44">
        <v>833084</v>
      </c>
      <c r="J365" s="19">
        <v>341565.36</v>
      </c>
      <c r="K365" s="20">
        <f t="shared" si="6"/>
        <v>491518.64</v>
      </c>
      <c r="L365" s="28" t="s">
        <v>823</v>
      </c>
      <c r="M365" s="82"/>
      <c r="N365" s="29" t="s">
        <v>824</v>
      </c>
    </row>
    <row r="366" spans="1:14" ht="39">
      <c r="A366" s="15">
        <v>395</v>
      </c>
      <c r="B366" s="77" t="s">
        <v>390</v>
      </c>
      <c r="C366" s="78">
        <v>9828</v>
      </c>
      <c r="D366" s="79">
        <v>35669</v>
      </c>
      <c r="E366" s="78"/>
      <c r="F366" s="78">
        <v>133.30000000000001</v>
      </c>
      <c r="G366" s="78">
        <v>1984</v>
      </c>
      <c r="H366" s="77" t="s">
        <v>825</v>
      </c>
      <c r="I366" s="44">
        <v>833084</v>
      </c>
      <c r="J366" s="19">
        <v>341565.36</v>
      </c>
      <c r="K366" s="20">
        <f t="shared" si="6"/>
        <v>491518.64</v>
      </c>
      <c r="L366" s="29" t="s">
        <v>826</v>
      </c>
      <c r="M366" s="82"/>
      <c r="N366" s="29" t="s">
        <v>827</v>
      </c>
    </row>
    <row r="367" spans="1:14" ht="39">
      <c r="A367" s="15">
        <v>396</v>
      </c>
      <c r="B367" s="77" t="s">
        <v>390</v>
      </c>
      <c r="C367" s="78">
        <v>4210</v>
      </c>
      <c r="D367" s="79">
        <v>33674</v>
      </c>
      <c r="E367" s="78"/>
      <c r="F367" s="78">
        <v>116</v>
      </c>
      <c r="G367" s="78">
        <v>1959</v>
      </c>
      <c r="H367" s="77" t="s">
        <v>828</v>
      </c>
      <c r="I367" s="44">
        <v>33069</v>
      </c>
      <c r="J367" s="19">
        <v>33069</v>
      </c>
      <c r="K367" s="20">
        <f t="shared" si="6"/>
        <v>0</v>
      </c>
      <c r="L367" s="21" t="s">
        <v>26</v>
      </c>
      <c r="M367" s="82"/>
      <c r="N367" s="82"/>
    </row>
    <row r="368" spans="1:14" ht="39">
      <c r="A368" s="15">
        <v>397</v>
      </c>
      <c r="B368" s="77" t="s">
        <v>490</v>
      </c>
      <c r="C368" s="78">
        <v>2686</v>
      </c>
      <c r="D368" s="79">
        <v>35674</v>
      </c>
      <c r="E368" s="78"/>
      <c r="F368" s="78">
        <v>1287</v>
      </c>
      <c r="G368" s="78">
        <v>1953</v>
      </c>
      <c r="H368" s="77" t="s">
        <v>829</v>
      </c>
      <c r="I368" s="44">
        <v>1764297</v>
      </c>
      <c r="J368" s="19">
        <v>1100922.58</v>
      </c>
      <c r="K368" s="20">
        <f t="shared" si="6"/>
        <v>663374.41999999993</v>
      </c>
      <c r="L368" s="29" t="s">
        <v>830</v>
      </c>
      <c r="M368" s="82"/>
      <c r="N368" s="29" t="s">
        <v>831</v>
      </c>
    </row>
    <row r="369" spans="1:14" ht="39">
      <c r="A369" s="15">
        <v>398</v>
      </c>
      <c r="B369" s="77" t="s">
        <v>832</v>
      </c>
      <c r="C369" s="78">
        <v>4024</v>
      </c>
      <c r="D369" s="79">
        <v>35674</v>
      </c>
      <c r="E369" s="78"/>
      <c r="F369" s="78">
        <v>887.6</v>
      </c>
      <c r="G369" s="78">
        <v>1953</v>
      </c>
      <c r="H369" s="77" t="s">
        <v>833</v>
      </c>
      <c r="I369" s="44">
        <v>2468136</v>
      </c>
      <c r="J369" s="19">
        <v>1540115.04</v>
      </c>
      <c r="K369" s="20">
        <f t="shared" si="6"/>
        <v>928020.96</v>
      </c>
      <c r="L369" s="28" t="s">
        <v>834</v>
      </c>
      <c r="M369" s="82"/>
      <c r="N369" s="29" t="s">
        <v>835</v>
      </c>
    </row>
    <row r="370" spans="1:14" ht="39">
      <c r="A370" s="15">
        <v>399</v>
      </c>
      <c r="B370" s="77" t="s">
        <v>836</v>
      </c>
      <c r="C370" s="78">
        <v>1913</v>
      </c>
      <c r="D370" s="79">
        <v>35674</v>
      </c>
      <c r="E370" s="78"/>
      <c r="F370" s="78">
        <v>852.6</v>
      </c>
      <c r="G370" s="78">
        <v>1959</v>
      </c>
      <c r="H370" s="77" t="s">
        <v>837</v>
      </c>
      <c r="I370" s="44">
        <v>1529479</v>
      </c>
      <c r="J370" s="19">
        <v>1529479</v>
      </c>
      <c r="K370" s="20">
        <f t="shared" si="6"/>
        <v>0</v>
      </c>
      <c r="L370" s="28" t="s">
        <v>838</v>
      </c>
      <c r="M370" s="82"/>
      <c r="N370" s="29" t="s">
        <v>839</v>
      </c>
    </row>
    <row r="371" spans="1:14" ht="26.25">
      <c r="A371" s="15">
        <v>400</v>
      </c>
      <c r="B371" s="77" t="s">
        <v>840</v>
      </c>
      <c r="C371" s="78">
        <v>1912</v>
      </c>
      <c r="D371" s="79">
        <v>35674</v>
      </c>
      <c r="E371" s="78"/>
      <c r="F371" s="78">
        <v>1518</v>
      </c>
      <c r="G371" s="78">
        <v>1965</v>
      </c>
      <c r="H371" s="77" t="s">
        <v>841</v>
      </c>
      <c r="I371" s="44">
        <v>4072123</v>
      </c>
      <c r="J371" s="19">
        <v>2158225.2200000002</v>
      </c>
      <c r="K371" s="20">
        <f t="shared" si="6"/>
        <v>1913897.7799999998</v>
      </c>
      <c r="L371" s="21" t="s">
        <v>26</v>
      </c>
      <c r="M371" s="82"/>
      <c r="N371" s="82"/>
    </row>
    <row r="372" spans="1:14" ht="26.25">
      <c r="A372" s="15">
        <v>401</v>
      </c>
      <c r="B372" s="77" t="s">
        <v>840</v>
      </c>
      <c r="C372" s="78">
        <v>264</v>
      </c>
      <c r="D372" s="78"/>
      <c r="E372" s="78"/>
      <c r="F372" s="83" t="s">
        <v>842</v>
      </c>
      <c r="G372" s="78">
        <v>1956</v>
      </c>
      <c r="H372" s="77" t="s">
        <v>843</v>
      </c>
      <c r="I372" s="44">
        <v>49136</v>
      </c>
      <c r="J372" s="19">
        <v>29483.040000000001</v>
      </c>
      <c r="K372" s="20">
        <f t="shared" si="6"/>
        <v>19652.96</v>
      </c>
      <c r="L372" s="29" t="s">
        <v>844</v>
      </c>
      <c r="M372" s="82"/>
      <c r="N372" s="29" t="s">
        <v>845</v>
      </c>
    </row>
    <row r="373" spans="1:14" ht="26.25">
      <c r="A373" s="15">
        <v>402</v>
      </c>
      <c r="B373" s="77" t="s">
        <v>486</v>
      </c>
      <c r="C373" s="78">
        <v>1911</v>
      </c>
      <c r="D373" s="79">
        <v>35681</v>
      </c>
      <c r="E373" s="78"/>
      <c r="F373" s="78">
        <v>497</v>
      </c>
      <c r="G373" s="78">
        <v>1956</v>
      </c>
      <c r="H373" s="77" t="s">
        <v>846</v>
      </c>
      <c r="I373" s="44">
        <v>802235</v>
      </c>
      <c r="J373" s="19">
        <v>481335.9</v>
      </c>
      <c r="K373" s="20">
        <f t="shared" si="6"/>
        <v>320899.09999999998</v>
      </c>
      <c r="L373" s="28" t="s">
        <v>847</v>
      </c>
      <c r="M373" s="82"/>
      <c r="N373" s="28" t="s">
        <v>848</v>
      </c>
    </row>
    <row r="374" spans="1:14" ht="26.25">
      <c r="A374" s="15">
        <v>403</v>
      </c>
      <c r="B374" s="77" t="s">
        <v>849</v>
      </c>
      <c r="C374" s="78">
        <v>4026</v>
      </c>
      <c r="D374" s="79">
        <v>35669</v>
      </c>
      <c r="E374" s="78"/>
      <c r="F374" s="78">
        <v>1385.8</v>
      </c>
      <c r="G374" s="78">
        <v>1957</v>
      </c>
      <c r="H374" s="77" t="s">
        <v>850</v>
      </c>
      <c r="I374" s="44">
        <v>3768807</v>
      </c>
      <c r="J374" s="19">
        <v>2231123.98</v>
      </c>
      <c r="K374" s="20">
        <f t="shared" si="6"/>
        <v>1537683.02</v>
      </c>
      <c r="L374" s="29" t="s">
        <v>851</v>
      </c>
      <c r="M374" s="82"/>
      <c r="N374" s="29" t="s">
        <v>852</v>
      </c>
    </row>
    <row r="375" spans="1:14" ht="26.25">
      <c r="A375" s="15">
        <v>404</v>
      </c>
      <c r="B375" s="77" t="s">
        <v>390</v>
      </c>
      <c r="C375" s="78">
        <v>1898</v>
      </c>
      <c r="D375" s="79">
        <v>35669</v>
      </c>
      <c r="E375" s="78"/>
      <c r="F375" s="54">
        <v>167.2</v>
      </c>
      <c r="G375" s="78">
        <v>1988</v>
      </c>
      <c r="H375" s="77" t="s">
        <v>853</v>
      </c>
      <c r="I375" s="44">
        <v>702998</v>
      </c>
      <c r="J375" s="19">
        <v>260106.72</v>
      </c>
      <c r="K375" s="20">
        <f t="shared" si="6"/>
        <v>442891.28</v>
      </c>
      <c r="L375" s="31">
        <v>2400744.54</v>
      </c>
      <c r="M375" s="82"/>
      <c r="N375" s="32" t="s">
        <v>854</v>
      </c>
    </row>
    <row r="376" spans="1:14" ht="26.25">
      <c r="A376" s="15">
        <v>405</v>
      </c>
      <c r="B376" s="77" t="s">
        <v>390</v>
      </c>
      <c r="C376" s="78">
        <v>1897</v>
      </c>
      <c r="D376" s="79">
        <v>35669</v>
      </c>
      <c r="E376" s="78"/>
      <c r="F376" s="54">
        <v>116</v>
      </c>
      <c r="G376" s="78">
        <v>1988</v>
      </c>
      <c r="H376" s="77" t="s">
        <v>855</v>
      </c>
      <c r="I376" s="44">
        <v>702998</v>
      </c>
      <c r="J376" s="19">
        <v>260106.72</v>
      </c>
      <c r="K376" s="20">
        <f t="shared" si="6"/>
        <v>442891.28</v>
      </c>
      <c r="L376" s="31">
        <v>1665588.32</v>
      </c>
      <c r="M376" s="82"/>
      <c r="N376" s="32" t="s">
        <v>856</v>
      </c>
    </row>
    <row r="377" spans="1:14" ht="26.25">
      <c r="A377" s="15">
        <v>406</v>
      </c>
      <c r="B377" s="77" t="s">
        <v>857</v>
      </c>
      <c r="C377" s="78">
        <v>4815</v>
      </c>
      <c r="D377" s="79">
        <v>33679</v>
      </c>
      <c r="E377" s="78"/>
      <c r="F377" s="83" t="s">
        <v>858</v>
      </c>
      <c r="G377" s="78">
        <v>1962</v>
      </c>
      <c r="H377" s="77" t="s">
        <v>859</v>
      </c>
      <c r="I377" s="44">
        <v>3201093</v>
      </c>
      <c r="J377" s="19">
        <v>1766992.02</v>
      </c>
      <c r="K377" s="20">
        <f t="shared" si="6"/>
        <v>1434100.98</v>
      </c>
      <c r="L377" s="29" t="s">
        <v>860</v>
      </c>
      <c r="M377" s="82"/>
      <c r="N377" s="29" t="s">
        <v>861</v>
      </c>
    </row>
    <row r="378" spans="1:14" ht="39">
      <c r="A378" s="15">
        <v>407</v>
      </c>
      <c r="B378" s="77" t="s">
        <v>857</v>
      </c>
      <c r="C378" s="78">
        <v>1895</v>
      </c>
      <c r="D378" s="79">
        <v>33680</v>
      </c>
      <c r="E378" s="78"/>
      <c r="F378" s="55">
        <v>2593</v>
      </c>
      <c r="G378" s="78">
        <v>1971</v>
      </c>
      <c r="H378" s="77" t="s">
        <v>862</v>
      </c>
      <c r="I378" s="44">
        <v>5848304</v>
      </c>
      <c r="J378" s="19">
        <v>2760387.56</v>
      </c>
      <c r="K378" s="20">
        <f t="shared" si="6"/>
        <v>3087916.44</v>
      </c>
      <c r="L378" s="32">
        <v>47838697.810000002</v>
      </c>
      <c r="M378" s="82"/>
      <c r="N378" s="32" t="s">
        <v>863</v>
      </c>
    </row>
    <row r="379" spans="1:14" ht="26.25">
      <c r="A379" s="15">
        <v>408</v>
      </c>
      <c r="B379" s="77" t="s">
        <v>390</v>
      </c>
      <c r="C379" s="78">
        <v>1898</v>
      </c>
      <c r="D379" s="79">
        <v>35669</v>
      </c>
      <c r="E379" s="78"/>
      <c r="F379" s="78">
        <v>110.8</v>
      </c>
      <c r="G379" s="78">
        <v>1987</v>
      </c>
      <c r="H379" s="77" t="s">
        <v>864</v>
      </c>
      <c r="I379" s="44">
        <v>1382514</v>
      </c>
      <c r="J379" s="19">
        <v>525348.96</v>
      </c>
      <c r="K379" s="20">
        <f t="shared" si="6"/>
        <v>857165.04</v>
      </c>
      <c r="L379" s="31">
        <v>1582045.61</v>
      </c>
      <c r="M379" s="82"/>
      <c r="N379" s="32" t="s">
        <v>865</v>
      </c>
    </row>
    <row r="380" spans="1:14" ht="26.25">
      <c r="A380" s="15">
        <v>409</v>
      </c>
      <c r="B380" s="77" t="s">
        <v>390</v>
      </c>
      <c r="C380" s="78">
        <v>1899</v>
      </c>
      <c r="D380" s="79">
        <v>35669</v>
      </c>
      <c r="E380" s="78"/>
      <c r="F380" s="78">
        <v>105.9</v>
      </c>
      <c r="G380" s="78">
        <v>1987</v>
      </c>
      <c r="H380" s="77" t="s">
        <v>866</v>
      </c>
      <c r="I380" s="44">
        <v>1382514</v>
      </c>
      <c r="J380" s="19">
        <v>525348.96</v>
      </c>
      <c r="K380" s="20">
        <f t="shared" si="6"/>
        <v>857165.04</v>
      </c>
      <c r="L380" s="31">
        <v>1525763.78</v>
      </c>
      <c r="M380" s="82"/>
      <c r="N380" s="32" t="s">
        <v>867</v>
      </c>
    </row>
    <row r="381" spans="1:14" ht="26.25">
      <c r="A381" s="15">
        <v>410</v>
      </c>
      <c r="B381" s="77" t="s">
        <v>868</v>
      </c>
      <c r="C381" s="78">
        <v>1906</v>
      </c>
      <c r="D381" s="79">
        <v>34817</v>
      </c>
      <c r="E381" s="78"/>
      <c r="F381" s="78">
        <v>3370.68</v>
      </c>
      <c r="G381" s="78">
        <v>1995</v>
      </c>
      <c r="H381" s="77" t="s">
        <v>869</v>
      </c>
      <c r="I381" s="44">
        <v>14205504</v>
      </c>
      <c r="J381" s="19">
        <v>4005955.56</v>
      </c>
      <c r="K381" s="20">
        <f t="shared" si="6"/>
        <v>10199548.439999999</v>
      </c>
      <c r="L381" s="32">
        <v>51893173.659999996</v>
      </c>
      <c r="M381" s="82"/>
      <c r="N381" s="32" t="s">
        <v>870</v>
      </c>
    </row>
    <row r="382" spans="1:14" ht="26.25">
      <c r="A382" s="15">
        <v>411</v>
      </c>
      <c r="B382" s="77" t="s">
        <v>871</v>
      </c>
      <c r="C382" s="78">
        <v>7911</v>
      </c>
      <c r="D382" s="78"/>
      <c r="E382" s="78"/>
      <c r="F382" s="54">
        <v>3493.3</v>
      </c>
      <c r="G382" s="78">
        <v>1975</v>
      </c>
      <c r="H382" s="77" t="s">
        <v>872</v>
      </c>
      <c r="I382" s="44">
        <v>6122688</v>
      </c>
      <c r="J382" s="19">
        <v>2626632.3199999998</v>
      </c>
      <c r="K382" s="20">
        <f t="shared" si="6"/>
        <v>3496055.68</v>
      </c>
      <c r="L382" s="32">
        <v>53780646.020000003</v>
      </c>
      <c r="M382" s="82"/>
      <c r="N382" s="32" t="s">
        <v>873</v>
      </c>
    </row>
    <row r="383" spans="1:14" ht="26.25">
      <c r="A383" s="15">
        <v>412</v>
      </c>
      <c r="B383" s="77" t="s">
        <v>407</v>
      </c>
      <c r="C383" s="78">
        <v>501</v>
      </c>
      <c r="D383" s="79">
        <v>34687</v>
      </c>
      <c r="E383" s="78"/>
      <c r="F383" s="78">
        <v>192.36</v>
      </c>
      <c r="G383" s="78">
        <v>1994</v>
      </c>
      <c r="H383" s="77" t="s">
        <v>874</v>
      </c>
      <c r="I383" s="44">
        <v>383444</v>
      </c>
      <c r="J383" s="19">
        <v>117716.16</v>
      </c>
      <c r="K383" s="20">
        <f t="shared" si="6"/>
        <v>265727.83999999997</v>
      </c>
      <c r="L383" s="32">
        <v>3246577.82</v>
      </c>
      <c r="M383" s="82"/>
      <c r="N383" s="32" t="s">
        <v>875</v>
      </c>
    </row>
    <row r="384" spans="1:14" ht="39">
      <c r="A384" s="15">
        <v>413</v>
      </c>
      <c r="B384" s="77" t="s">
        <v>390</v>
      </c>
      <c r="C384" s="78">
        <v>7910</v>
      </c>
      <c r="D384" s="79">
        <v>35669</v>
      </c>
      <c r="E384" s="78"/>
      <c r="F384" s="78">
        <v>77.400000000000006</v>
      </c>
      <c r="G384" s="78">
        <v>1974</v>
      </c>
      <c r="H384" s="77" t="s">
        <v>876</v>
      </c>
      <c r="I384" s="44">
        <v>108413</v>
      </c>
      <c r="J384" s="19">
        <v>83447.820000000007</v>
      </c>
      <c r="K384" s="20">
        <f t="shared" si="6"/>
        <v>24965.179999999993</v>
      </c>
      <c r="L384" s="31">
        <v>985402.62</v>
      </c>
      <c r="M384" s="82"/>
      <c r="N384" s="31" t="s">
        <v>877</v>
      </c>
    </row>
    <row r="385" spans="1:14" ht="26.25">
      <c r="A385" s="15">
        <v>414</v>
      </c>
      <c r="B385" s="77" t="s">
        <v>390</v>
      </c>
      <c r="C385" s="78">
        <v>6352</v>
      </c>
      <c r="D385" s="79">
        <v>33654</v>
      </c>
      <c r="E385" s="78"/>
      <c r="F385" s="78">
        <v>115.4</v>
      </c>
      <c r="G385" s="78">
        <v>1955</v>
      </c>
      <c r="H385" s="77" t="s">
        <v>878</v>
      </c>
      <c r="I385" s="44">
        <v>73265</v>
      </c>
      <c r="J385" s="19">
        <v>73265</v>
      </c>
      <c r="K385" s="20">
        <f t="shared" si="6"/>
        <v>0</v>
      </c>
      <c r="L385" s="31">
        <v>1447938.8</v>
      </c>
      <c r="M385" s="82"/>
      <c r="N385" s="32" t="s">
        <v>879</v>
      </c>
    </row>
    <row r="386" spans="1:14" ht="26.25">
      <c r="A386" s="15">
        <v>415</v>
      </c>
      <c r="B386" s="78" t="s">
        <v>393</v>
      </c>
      <c r="C386" s="78">
        <v>1890</v>
      </c>
      <c r="D386" s="79">
        <v>33928</v>
      </c>
      <c r="E386" s="78"/>
      <c r="F386" s="78">
        <v>79.8</v>
      </c>
      <c r="G386" s="78">
        <v>1984</v>
      </c>
      <c r="H386" s="77" t="s">
        <v>880</v>
      </c>
      <c r="I386" s="44">
        <v>353118</v>
      </c>
      <c r="J386" s="19">
        <v>127119.52</v>
      </c>
      <c r="K386" s="20">
        <f t="shared" si="6"/>
        <v>225998.47999999998</v>
      </c>
      <c r="L386" s="21" t="s">
        <v>26</v>
      </c>
      <c r="M386" s="82"/>
      <c r="N386" s="82"/>
    </row>
    <row r="387" spans="1:14" ht="26.25">
      <c r="A387" s="15">
        <v>416</v>
      </c>
      <c r="B387" s="77" t="s">
        <v>390</v>
      </c>
      <c r="C387" s="78">
        <v>665</v>
      </c>
      <c r="D387" s="79">
        <v>35505</v>
      </c>
      <c r="E387" s="78"/>
      <c r="F387" s="54">
        <v>31.8</v>
      </c>
      <c r="G387" s="78">
        <v>1983</v>
      </c>
      <c r="H387" s="77" t="s">
        <v>881</v>
      </c>
      <c r="I387" s="44">
        <v>21677</v>
      </c>
      <c r="J387" s="19">
        <v>6287.78</v>
      </c>
      <c r="K387" s="20">
        <f t="shared" si="6"/>
        <v>15389.220000000001</v>
      </c>
      <c r="L387" s="31">
        <v>558020.36</v>
      </c>
      <c r="M387" s="82"/>
      <c r="N387" s="32" t="s">
        <v>882</v>
      </c>
    </row>
    <row r="388" spans="1:14" ht="26.25">
      <c r="A388" s="15">
        <v>417</v>
      </c>
      <c r="B388" s="77" t="s">
        <v>390</v>
      </c>
      <c r="C388" s="78">
        <v>1913</v>
      </c>
      <c r="D388" s="79">
        <v>32310</v>
      </c>
      <c r="E388" s="78"/>
      <c r="F388" s="54">
        <v>190.2</v>
      </c>
      <c r="G388" s="78">
        <v>1987</v>
      </c>
      <c r="H388" s="77" t="s">
        <v>883</v>
      </c>
      <c r="I388" s="44">
        <v>527236</v>
      </c>
      <c r="J388" s="19">
        <v>200346.04</v>
      </c>
      <c r="K388" s="20">
        <f t="shared" si="6"/>
        <v>326889.95999999996</v>
      </c>
      <c r="L388" s="32">
        <v>2595065.98</v>
      </c>
      <c r="M388" s="82"/>
      <c r="N388" s="31" t="s">
        <v>884</v>
      </c>
    </row>
    <row r="389" spans="1:14" ht="26.25">
      <c r="A389" s="15">
        <v>418</v>
      </c>
      <c r="B389" s="77" t="s">
        <v>885</v>
      </c>
      <c r="C389" s="78">
        <v>220</v>
      </c>
      <c r="D389" s="78"/>
      <c r="E389" s="78"/>
      <c r="F389" s="78">
        <v>2830.7</v>
      </c>
      <c r="G389" s="78">
        <v>1973</v>
      </c>
      <c r="H389" s="77" t="s">
        <v>886</v>
      </c>
      <c r="I389" s="44">
        <v>8232588</v>
      </c>
      <c r="J389" s="19">
        <v>3597639.32</v>
      </c>
      <c r="K389" s="20">
        <f t="shared" si="6"/>
        <v>4634948.68</v>
      </c>
      <c r="L389" s="21" t="s">
        <v>26</v>
      </c>
      <c r="M389" s="82"/>
      <c r="N389" s="82"/>
    </row>
    <row r="390" spans="1:14" ht="26.25">
      <c r="A390" s="15">
        <v>419</v>
      </c>
      <c r="B390" s="77" t="s">
        <v>887</v>
      </c>
      <c r="C390" s="78">
        <v>1164</v>
      </c>
      <c r="D390" s="78"/>
      <c r="E390" s="78"/>
      <c r="F390" s="54">
        <v>4796</v>
      </c>
      <c r="G390" s="78">
        <v>1977</v>
      </c>
      <c r="H390" s="77" t="s">
        <v>888</v>
      </c>
      <c r="I390" s="44">
        <v>18499362</v>
      </c>
      <c r="J390" s="19">
        <v>7092896.6799999997</v>
      </c>
      <c r="K390" s="20">
        <f t="shared" si="6"/>
        <v>11406465.32</v>
      </c>
      <c r="L390" s="32">
        <v>50827336.560000002</v>
      </c>
      <c r="M390" s="82"/>
      <c r="N390" s="31" t="s">
        <v>889</v>
      </c>
    </row>
    <row r="391" spans="1:14" ht="26.25">
      <c r="A391" s="15">
        <v>420</v>
      </c>
      <c r="B391" s="77" t="s">
        <v>890</v>
      </c>
      <c r="C391" s="78">
        <v>9797</v>
      </c>
      <c r="D391" s="78"/>
      <c r="E391" s="78"/>
      <c r="F391" s="54">
        <v>4216</v>
      </c>
      <c r="G391" s="78">
        <v>1983</v>
      </c>
      <c r="H391" s="77" t="s">
        <v>891</v>
      </c>
      <c r="I391" s="44">
        <v>16763086</v>
      </c>
      <c r="J391" s="19">
        <v>6008803.04</v>
      </c>
      <c r="K391" s="20">
        <f t="shared" si="6"/>
        <v>10754282.960000001</v>
      </c>
      <c r="L391" s="32">
        <v>87160614.319999993</v>
      </c>
      <c r="M391" s="82"/>
      <c r="N391" s="32" t="s">
        <v>892</v>
      </c>
    </row>
    <row r="392" spans="1:14" ht="26.25">
      <c r="A392" s="15">
        <v>421</v>
      </c>
      <c r="B392" s="77" t="s">
        <v>893</v>
      </c>
      <c r="C392" s="78">
        <v>1162</v>
      </c>
      <c r="D392" s="78"/>
      <c r="E392" s="78"/>
      <c r="F392" s="54">
        <v>4388.8</v>
      </c>
      <c r="G392" s="78">
        <v>1994</v>
      </c>
      <c r="H392" s="77" t="s">
        <v>894</v>
      </c>
      <c r="I392" s="44">
        <v>34367130</v>
      </c>
      <c r="J392" s="19">
        <v>33853190.200000003</v>
      </c>
      <c r="K392" s="20">
        <f t="shared" si="6"/>
        <v>513939.79999999702</v>
      </c>
      <c r="L392" s="32">
        <v>91941541.739999995</v>
      </c>
      <c r="M392" s="82"/>
      <c r="N392" s="32" t="s">
        <v>895</v>
      </c>
    </row>
    <row r="393" spans="1:14" ht="26.25">
      <c r="A393" s="15">
        <v>422</v>
      </c>
      <c r="B393" s="78" t="s">
        <v>393</v>
      </c>
      <c r="C393" s="78">
        <v>1901</v>
      </c>
      <c r="D393" s="78"/>
      <c r="E393" s="78"/>
      <c r="F393" s="78">
        <v>21.1</v>
      </c>
      <c r="G393" s="78">
        <v>1946</v>
      </c>
      <c r="H393" s="77" t="s">
        <v>896</v>
      </c>
      <c r="I393" s="44">
        <v>75185</v>
      </c>
      <c r="J393" s="19">
        <v>75185</v>
      </c>
      <c r="K393" s="20">
        <f t="shared" si="6"/>
        <v>0</v>
      </c>
      <c r="L393" s="21" t="s">
        <v>26</v>
      </c>
      <c r="M393" s="82"/>
      <c r="N393" s="82"/>
    </row>
    <row r="394" spans="1:14" ht="26.25">
      <c r="A394" s="15">
        <v>423</v>
      </c>
      <c r="B394" s="77" t="s">
        <v>897</v>
      </c>
      <c r="C394" s="78">
        <v>9272</v>
      </c>
      <c r="D394" s="79">
        <v>35898</v>
      </c>
      <c r="E394" s="78"/>
      <c r="F394" s="55">
        <v>6917.4</v>
      </c>
      <c r="G394" s="78">
        <v>1979</v>
      </c>
      <c r="H394" s="77" t="s">
        <v>898</v>
      </c>
      <c r="I394" s="44">
        <v>20026771</v>
      </c>
      <c r="J394" s="19">
        <v>7890543.9400000004</v>
      </c>
      <c r="K394" s="20">
        <f t="shared" si="6"/>
        <v>12136227.059999999</v>
      </c>
      <c r="L394" s="32">
        <v>158840244.11000001</v>
      </c>
      <c r="M394" s="82"/>
      <c r="N394" s="31" t="s">
        <v>899</v>
      </c>
    </row>
    <row r="395" spans="1:14" ht="26.25">
      <c r="A395" s="15">
        <v>424</v>
      </c>
      <c r="B395" s="77" t="s">
        <v>900</v>
      </c>
      <c r="C395" s="78">
        <v>725</v>
      </c>
      <c r="D395" s="79">
        <v>35635</v>
      </c>
      <c r="E395" s="78"/>
      <c r="F395" s="54">
        <v>235.4</v>
      </c>
      <c r="G395" s="78">
        <v>1966</v>
      </c>
      <c r="H395" s="77" t="s">
        <v>901</v>
      </c>
      <c r="I395" s="44">
        <v>766290</v>
      </c>
      <c r="J395" s="19">
        <v>398464.6</v>
      </c>
      <c r="K395" s="20">
        <f t="shared" si="6"/>
        <v>367825.4</v>
      </c>
      <c r="L395" s="32">
        <v>3018941.44</v>
      </c>
      <c r="M395" s="82"/>
      <c r="N395" s="32" t="s">
        <v>902</v>
      </c>
    </row>
    <row r="396" spans="1:14" ht="26.25">
      <c r="A396" s="15">
        <v>425</v>
      </c>
      <c r="B396" s="77" t="s">
        <v>390</v>
      </c>
      <c r="C396" s="78">
        <v>737</v>
      </c>
      <c r="D396" s="79">
        <v>33826</v>
      </c>
      <c r="E396" s="78"/>
      <c r="F396" s="54">
        <v>206.2</v>
      </c>
      <c r="G396" s="78">
        <v>1992</v>
      </c>
      <c r="H396" s="77" t="s">
        <v>903</v>
      </c>
      <c r="I396" s="44">
        <v>948753</v>
      </c>
      <c r="J396" s="19">
        <v>313086.42</v>
      </c>
      <c r="K396" s="20">
        <f t="shared" si="6"/>
        <v>635666.58000000007</v>
      </c>
      <c r="L396" s="32">
        <v>3865134.46</v>
      </c>
      <c r="M396" s="82"/>
      <c r="N396" s="32" t="s">
        <v>904</v>
      </c>
    </row>
    <row r="397" spans="1:14" ht="39">
      <c r="A397" s="15">
        <v>426</v>
      </c>
      <c r="B397" s="78" t="s">
        <v>393</v>
      </c>
      <c r="C397" s="78">
        <v>726</v>
      </c>
      <c r="D397" s="79">
        <v>33701</v>
      </c>
      <c r="E397" s="78"/>
      <c r="F397" s="78">
        <v>138.5</v>
      </c>
      <c r="G397" s="78">
        <v>1989</v>
      </c>
      <c r="H397" s="77" t="s">
        <v>905</v>
      </c>
      <c r="I397" s="44">
        <v>864069</v>
      </c>
      <c r="J397" s="19">
        <v>311064.65999999997</v>
      </c>
      <c r="K397" s="20">
        <f t="shared" si="6"/>
        <v>553004.34000000008</v>
      </c>
      <c r="L397" s="31">
        <v>2202518.41</v>
      </c>
      <c r="M397" s="82"/>
      <c r="N397" s="32" t="s">
        <v>906</v>
      </c>
    </row>
    <row r="398" spans="1:14" ht="39">
      <c r="A398" s="15">
        <v>427</v>
      </c>
      <c r="B398" s="78" t="s">
        <v>393</v>
      </c>
      <c r="C398" s="78">
        <v>728</v>
      </c>
      <c r="D398" s="79">
        <v>33701</v>
      </c>
      <c r="E398" s="78"/>
      <c r="F398" s="78">
        <v>148.4</v>
      </c>
      <c r="G398" s="78">
        <v>1989</v>
      </c>
      <c r="H398" s="77" t="s">
        <v>907</v>
      </c>
      <c r="I398" s="44">
        <v>811053</v>
      </c>
      <c r="J398" s="19">
        <v>291981.42</v>
      </c>
      <c r="K398" s="20">
        <f t="shared" si="6"/>
        <v>519071.58</v>
      </c>
      <c r="L398" s="21" t="s">
        <v>26</v>
      </c>
      <c r="M398" s="82"/>
      <c r="N398" s="82"/>
    </row>
    <row r="399" spans="1:14" ht="26.25">
      <c r="A399" s="15">
        <v>428</v>
      </c>
      <c r="B399" s="77" t="s">
        <v>908</v>
      </c>
      <c r="C399" s="81" t="s">
        <v>1648</v>
      </c>
      <c r="D399" s="79">
        <v>35660</v>
      </c>
      <c r="E399" s="78"/>
      <c r="F399" s="54">
        <v>630.29999999999995</v>
      </c>
      <c r="G399" s="78">
        <v>1975</v>
      </c>
      <c r="H399" s="77" t="s">
        <v>909</v>
      </c>
      <c r="I399" s="44">
        <v>770198</v>
      </c>
      <c r="J399" s="19">
        <v>519884.72</v>
      </c>
      <c r="K399" s="20">
        <f t="shared" si="6"/>
        <v>250313.28000000003</v>
      </c>
      <c r="L399" s="32">
        <v>12627310.439999999</v>
      </c>
      <c r="M399" s="82"/>
      <c r="N399" s="32" t="s">
        <v>910</v>
      </c>
    </row>
    <row r="400" spans="1:14" ht="26.25">
      <c r="A400" s="15">
        <v>429</v>
      </c>
      <c r="B400" s="77" t="s">
        <v>390</v>
      </c>
      <c r="C400" s="80" t="s">
        <v>1649</v>
      </c>
      <c r="D400" s="78"/>
      <c r="E400" s="78"/>
      <c r="F400" s="54">
        <v>82.7</v>
      </c>
      <c r="G400" s="78">
        <v>1961</v>
      </c>
      <c r="H400" s="77" t="s">
        <v>911</v>
      </c>
      <c r="I400" s="44">
        <v>210710</v>
      </c>
      <c r="J400" s="19">
        <v>210710</v>
      </c>
      <c r="K400" s="20">
        <f t="shared" si="6"/>
        <v>0</v>
      </c>
      <c r="L400" s="32">
        <v>904594.1</v>
      </c>
      <c r="M400" s="82"/>
      <c r="N400" s="32" t="s">
        <v>912</v>
      </c>
    </row>
    <row r="401" spans="1:14" ht="26.25">
      <c r="A401" s="15">
        <v>430</v>
      </c>
      <c r="B401" s="77" t="s">
        <v>390</v>
      </c>
      <c r="C401" s="81">
        <v>5</v>
      </c>
      <c r="D401" s="78"/>
      <c r="E401" s="78"/>
      <c r="F401" s="78">
        <v>66.8</v>
      </c>
      <c r="G401" s="78">
        <v>1961</v>
      </c>
      <c r="H401" s="77" t="s">
        <v>913</v>
      </c>
      <c r="I401" s="44">
        <v>207229</v>
      </c>
      <c r="J401" s="19">
        <v>207229</v>
      </c>
      <c r="K401" s="20">
        <f t="shared" si="6"/>
        <v>0</v>
      </c>
      <c r="L401" s="21" t="s">
        <v>26</v>
      </c>
      <c r="M401" s="82"/>
      <c r="N401" s="82"/>
    </row>
    <row r="402" spans="1:14" ht="26.25">
      <c r="A402" s="15">
        <v>431</v>
      </c>
      <c r="B402" s="77" t="s">
        <v>390</v>
      </c>
      <c r="C402" s="81">
        <v>4</v>
      </c>
      <c r="D402" s="78"/>
      <c r="E402" s="78"/>
      <c r="F402" s="78">
        <v>103.8</v>
      </c>
      <c r="G402" s="78">
        <v>1960</v>
      </c>
      <c r="H402" s="77" t="s">
        <v>914</v>
      </c>
      <c r="I402" s="44">
        <v>215008</v>
      </c>
      <c r="J402" s="19">
        <v>215008</v>
      </c>
      <c r="K402" s="20">
        <f t="shared" si="6"/>
        <v>0</v>
      </c>
      <c r="L402" s="31">
        <v>1909978.13</v>
      </c>
      <c r="M402" s="82"/>
      <c r="N402" s="31" t="s">
        <v>915</v>
      </c>
    </row>
    <row r="403" spans="1:14" ht="39">
      <c r="A403" s="15">
        <v>432</v>
      </c>
      <c r="B403" s="77" t="s">
        <v>404</v>
      </c>
      <c r="C403" s="81">
        <v>11</v>
      </c>
      <c r="D403" s="78"/>
      <c r="E403" s="78"/>
      <c r="F403" s="78">
        <v>81.2</v>
      </c>
      <c r="G403" s="78">
        <v>1968</v>
      </c>
      <c r="H403" s="77" t="s">
        <v>916</v>
      </c>
      <c r="I403" s="44">
        <v>272402</v>
      </c>
      <c r="J403" s="19">
        <v>203523.28</v>
      </c>
      <c r="K403" s="20">
        <f t="shared" si="6"/>
        <v>68878.720000000001</v>
      </c>
      <c r="L403" s="32">
        <v>556010.81999999995</v>
      </c>
      <c r="M403" s="82"/>
      <c r="N403" s="31" t="s">
        <v>917</v>
      </c>
    </row>
    <row r="404" spans="1:14" ht="26.25">
      <c r="A404" s="15">
        <v>433</v>
      </c>
      <c r="B404" s="77" t="s">
        <v>390</v>
      </c>
      <c r="C404" s="81">
        <v>195</v>
      </c>
      <c r="D404" s="78"/>
      <c r="E404" s="78"/>
      <c r="F404" s="54">
        <v>76.7</v>
      </c>
      <c r="G404" s="78">
        <v>1959</v>
      </c>
      <c r="H404" s="77" t="s">
        <v>918</v>
      </c>
      <c r="I404" s="44">
        <v>221050</v>
      </c>
      <c r="J404" s="19">
        <v>221050</v>
      </c>
      <c r="K404" s="20">
        <f t="shared" si="6"/>
        <v>0</v>
      </c>
      <c r="L404" s="31">
        <v>962390.18</v>
      </c>
      <c r="M404" s="82"/>
      <c r="N404" s="31" t="s">
        <v>919</v>
      </c>
    </row>
    <row r="405" spans="1:14" ht="26.25">
      <c r="A405" s="15">
        <v>434</v>
      </c>
      <c r="B405" s="77" t="s">
        <v>407</v>
      </c>
      <c r="C405" s="81">
        <v>13</v>
      </c>
      <c r="D405" s="78"/>
      <c r="E405" s="78"/>
      <c r="F405" s="78">
        <v>137.19999999999999</v>
      </c>
      <c r="G405" s="78">
        <v>1967</v>
      </c>
      <c r="H405" s="77" t="s">
        <v>920</v>
      </c>
      <c r="I405" s="44">
        <v>305622</v>
      </c>
      <c r="J405" s="19">
        <v>305622</v>
      </c>
      <c r="K405" s="20">
        <f t="shared" si="6"/>
        <v>0</v>
      </c>
      <c r="L405" s="31">
        <v>1547356.69</v>
      </c>
      <c r="M405" s="82"/>
      <c r="N405" s="32" t="s">
        <v>921</v>
      </c>
    </row>
    <row r="406" spans="1:14" ht="26.25">
      <c r="A406" s="15">
        <v>435</v>
      </c>
      <c r="B406" s="77" t="s">
        <v>390</v>
      </c>
      <c r="C406" s="81" t="s">
        <v>922</v>
      </c>
      <c r="D406" s="78"/>
      <c r="E406" s="78"/>
      <c r="F406" s="55">
        <v>84.8</v>
      </c>
      <c r="G406" s="78">
        <v>1959</v>
      </c>
      <c r="H406" s="77" t="s">
        <v>923</v>
      </c>
      <c r="I406" s="44">
        <v>208193</v>
      </c>
      <c r="J406" s="19">
        <v>208193</v>
      </c>
      <c r="K406" s="20">
        <f t="shared" si="6"/>
        <v>0</v>
      </c>
      <c r="L406" s="32">
        <v>1063996.6200000001</v>
      </c>
      <c r="M406" s="82"/>
      <c r="N406" s="31" t="s">
        <v>924</v>
      </c>
    </row>
    <row r="407" spans="1:14" ht="26.25">
      <c r="A407" s="15">
        <v>436</v>
      </c>
      <c r="B407" s="77" t="s">
        <v>390</v>
      </c>
      <c r="C407" s="81">
        <v>11</v>
      </c>
      <c r="D407" s="78"/>
      <c r="E407" s="78"/>
      <c r="F407" s="54">
        <v>75.5</v>
      </c>
      <c r="G407" s="78">
        <v>1960</v>
      </c>
      <c r="H407" s="77" t="s">
        <v>925</v>
      </c>
      <c r="I407" s="44">
        <v>210842</v>
      </c>
      <c r="J407" s="19">
        <v>210842</v>
      </c>
      <c r="K407" s="20">
        <f t="shared" si="6"/>
        <v>0</v>
      </c>
      <c r="L407" s="32">
        <v>851497.31</v>
      </c>
      <c r="M407" s="82"/>
      <c r="N407" s="31" t="s">
        <v>926</v>
      </c>
    </row>
    <row r="408" spans="1:14" ht="26.25">
      <c r="A408" s="15">
        <v>437</v>
      </c>
      <c r="B408" s="77" t="s">
        <v>390</v>
      </c>
      <c r="C408" s="81">
        <v>191</v>
      </c>
      <c r="D408" s="78"/>
      <c r="E408" s="78"/>
      <c r="F408" s="78">
        <v>61.6</v>
      </c>
      <c r="G408" s="78">
        <v>1958</v>
      </c>
      <c r="H408" s="77" t="s">
        <v>927</v>
      </c>
      <c r="I408" s="44">
        <v>218095</v>
      </c>
      <c r="J408" s="19">
        <v>218095</v>
      </c>
      <c r="K408" s="20">
        <f t="shared" si="6"/>
        <v>0</v>
      </c>
      <c r="L408" s="32">
        <v>1356344.75</v>
      </c>
      <c r="M408" s="82"/>
      <c r="N408" s="32" t="s">
        <v>928</v>
      </c>
    </row>
    <row r="409" spans="1:14" ht="26.25">
      <c r="A409" s="15">
        <v>438</v>
      </c>
      <c r="B409" s="77" t="s">
        <v>404</v>
      </c>
      <c r="C409" s="81">
        <v>181</v>
      </c>
      <c r="D409" s="78"/>
      <c r="E409" s="78"/>
      <c r="F409" s="78">
        <v>107.2</v>
      </c>
      <c r="G409" s="78">
        <v>1950</v>
      </c>
      <c r="H409" s="77" t="s">
        <v>929</v>
      </c>
      <c r="I409" s="44">
        <v>309606</v>
      </c>
      <c r="J409" s="19">
        <v>309606</v>
      </c>
      <c r="K409" s="20">
        <f t="shared" si="6"/>
        <v>0</v>
      </c>
      <c r="L409" s="32">
        <v>1345052.34</v>
      </c>
      <c r="M409" s="82"/>
      <c r="N409" s="31" t="s">
        <v>930</v>
      </c>
    </row>
    <row r="410" spans="1:14" ht="26.25">
      <c r="A410" s="15">
        <v>439</v>
      </c>
      <c r="B410" s="77" t="s">
        <v>390</v>
      </c>
      <c r="C410" s="81">
        <v>195</v>
      </c>
      <c r="D410" s="78"/>
      <c r="E410" s="78"/>
      <c r="F410" s="78">
        <v>77</v>
      </c>
      <c r="G410" s="78">
        <v>1959</v>
      </c>
      <c r="H410" s="77" t="s">
        <v>931</v>
      </c>
      <c r="I410" s="44">
        <v>264985</v>
      </c>
      <c r="J410" s="19">
        <v>264985</v>
      </c>
      <c r="K410" s="20">
        <f t="shared" si="6"/>
        <v>0</v>
      </c>
      <c r="L410" s="32">
        <v>966154.42</v>
      </c>
      <c r="M410" s="82"/>
      <c r="N410" s="32" t="s">
        <v>932</v>
      </c>
    </row>
    <row r="411" spans="1:14" ht="26.25">
      <c r="A411" s="15">
        <v>440</v>
      </c>
      <c r="B411" s="77" t="s">
        <v>407</v>
      </c>
      <c r="C411" s="81">
        <v>183</v>
      </c>
      <c r="D411" s="78"/>
      <c r="E411" s="78"/>
      <c r="F411" s="78">
        <v>213</v>
      </c>
      <c r="G411" s="78">
        <v>1952</v>
      </c>
      <c r="H411" s="77" t="s">
        <v>933</v>
      </c>
      <c r="I411" s="44">
        <v>731290</v>
      </c>
      <c r="J411" s="19">
        <v>731290</v>
      </c>
      <c r="K411" s="20">
        <f t="shared" si="6"/>
        <v>0</v>
      </c>
      <c r="L411" s="32">
        <v>2402237.4300000002</v>
      </c>
      <c r="M411" s="82"/>
      <c r="N411" s="31" t="s">
        <v>934</v>
      </c>
    </row>
    <row r="412" spans="1:14" ht="26.25">
      <c r="A412" s="15">
        <v>441</v>
      </c>
      <c r="B412" s="77" t="s">
        <v>390</v>
      </c>
      <c r="C412" s="81">
        <v>171</v>
      </c>
      <c r="D412" s="78"/>
      <c r="E412" s="78"/>
      <c r="F412" s="78">
        <v>63.47</v>
      </c>
      <c r="G412" s="78">
        <v>1952</v>
      </c>
      <c r="H412" s="77" t="s">
        <v>935</v>
      </c>
      <c r="I412" s="44">
        <v>344627</v>
      </c>
      <c r="J412" s="19">
        <v>344627</v>
      </c>
      <c r="K412" s="20">
        <f t="shared" si="6"/>
        <v>0</v>
      </c>
      <c r="L412" s="21" t="s">
        <v>26</v>
      </c>
      <c r="M412" s="82"/>
      <c r="N412" s="82"/>
    </row>
    <row r="413" spans="1:14" ht="26.25">
      <c r="A413" s="15">
        <v>442</v>
      </c>
      <c r="B413" s="77" t="s">
        <v>390</v>
      </c>
      <c r="C413" s="81">
        <v>189</v>
      </c>
      <c r="D413" s="78"/>
      <c r="E413" s="78"/>
      <c r="F413" s="54">
        <v>89.7</v>
      </c>
      <c r="G413" s="78">
        <v>1958</v>
      </c>
      <c r="H413" s="77" t="s">
        <v>936</v>
      </c>
      <c r="I413" s="44">
        <v>271156</v>
      </c>
      <c r="J413" s="19">
        <v>271156</v>
      </c>
      <c r="K413" s="20">
        <f t="shared" si="6"/>
        <v>0</v>
      </c>
      <c r="L413" s="32">
        <v>1052887.8400000001</v>
      </c>
      <c r="M413" s="82"/>
      <c r="N413" s="31" t="s">
        <v>937</v>
      </c>
    </row>
    <row r="414" spans="1:14" ht="26.25">
      <c r="A414" s="15">
        <v>443</v>
      </c>
      <c r="B414" s="77" t="s">
        <v>407</v>
      </c>
      <c r="C414" s="81">
        <v>185</v>
      </c>
      <c r="D414" s="78"/>
      <c r="E414" s="78"/>
      <c r="F414" s="78">
        <v>208.8</v>
      </c>
      <c r="G414" s="78">
        <v>1952</v>
      </c>
      <c r="H414" s="77" t="s">
        <v>938</v>
      </c>
      <c r="I414" s="44">
        <v>669317</v>
      </c>
      <c r="J414" s="19">
        <v>388295.38</v>
      </c>
      <c r="K414" s="20">
        <f t="shared" si="6"/>
        <v>281021.62</v>
      </c>
      <c r="L414" s="32">
        <v>3379553.28</v>
      </c>
      <c r="M414" s="82"/>
      <c r="N414" s="32" t="s">
        <v>939</v>
      </c>
    </row>
    <row r="415" spans="1:14" ht="23.25">
      <c r="A415" s="15">
        <v>444</v>
      </c>
      <c r="B415" s="78" t="s">
        <v>393</v>
      </c>
      <c r="C415" s="81">
        <v>10</v>
      </c>
      <c r="D415" s="78"/>
      <c r="E415" s="78"/>
      <c r="F415" s="54">
        <v>52.1</v>
      </c>
      <c r="G415" s="78">
        <v>1973</v>
      </c>
      <c r="H415" s="77" t="s">
        <v>940</v>
      </c>
      <c r="I415" s="44">
        <v>66194</v>
      </c>
      <c r="J415" s="19">
        <v>66194</v>
      </c>
      <c r="K415" s="20">
        <f t="shared" si="6"/>
        <v>0</v>
      </c>
      <c r="L415" s="32">
        <v>581679.31000000006</v>
      </c>
      <c r="M415" s="82"/>
      <c r="N415" s="32" t="s">
        <v>941</v>
      </c>
    </row>
    <row r="416" spans="1:14" ht="26.25">
      <c r="A416" s="15">
        <v>445</v>
      </c>
      <c r="B416" s="78" t="s">
        <v>393</v>
      </c>
      <c r="C416" s="81">
        <v>8177</v>
      </c>
      <c r="D416" s="79">
        <v>33707</v>
      </c>
      <c r="E416" s="78"/>
      <c r="F416" s="54">
        <v>46.4</v>
      </c>
      <c r="G416" s="78">
        <v>1977</v>
      </c>
      <c r="H416" s="77" t="s">
        <v>942</v>
      </c>
      <c r="I416" s="44">
        <v>86974</v>
      </c>
      <c r="J416" s="19">
        <v>86974</v>
      </c>
      <c r="K416" s="20">
        <f t="shared" si="6"/>
        <v>0</v>
      </c>
      <c r="L416" s="31">
        <v>594332.96</v>
      </c>
      <c r="M416" s="82"/>
      <c r="N416" s="32" t="s">
        <v>943</v>
      </c>
    </row>
    <row r="417" spans="1:14" ht="26.25">
      <c r="A417" s="15">
        <v>446</v>
      </c>
      <c r="B417" s="77" t="s">
        <v>390</v>
      </c>
      <c r="C417" s="81">
        <v>127</v>
      </c>
      <c r="D417" s="78"/>
      <c r="E417" s="78"/>
      <c r="F417" s="78">
        <v>124.5</v>
      </c>
      <c r="G417" s="78">
        <v>1984</v>
      </c>
      <c r="H417" s="77" t="s">
        <v>944</v>
      </c>
      <c r="I417" s="44">
        <v>585454</v>
      </c>
      <c r="J417" s="19">
        <v>377810.56</v>
      </c>
      <c r="K417" s="20">
        <f t="shared" si="6"/>
        <v>207643.44</v>
      </c>
      <c r="L417" s="21" t="s">
        <v>26</v>
      </c>
      <c r="M417" s="82"/>
      <c r="N417" s="82"/>
    </row>
    <row r="418" spans="1:14" ht="26.25">
      <c r="A418" s="15">
        <v>447</v>
      </c>
      <c r="B418" s="77" t="s">
        <v>945</v>
      </c>
      <c r="C418" s="85" t="s">
        <v>946</v>
      </c>
      <c r="D418" s="78"/>
      <c r="E418" s="78"/>
      <c r="F418" s="54">
        <v>56.4</v>
      </c>
      <c r="G418" s="78"/>
      <c r="H418" s="77" t="s">
        <v>947</v>
      </c>
      <c r="I418" s="44">
        <v>100000</v>
      </c>
      <c r="J418" s="19">
        <v>12000</v>
      </c>
      <c r="K418" s="20">
        <f t="shared" si="6"/>
        <v>88000</v>
      </c>
      <c r="L418" s="31">
        <v>1254800.74</v>
      </c>
      <c r="M418" s="82"/>
      <c r="N418" s="32" t="s">
        <v>948</v>
      </c>
    </row>
    <row r="419" spans="1:14" ht="39">
      <c r="A419" s="15">
        <v>448</v>
      </c>
      <c r="B419" s="77" t="s">
        <v>945</v>
      </c>
      <c r="C419" s="86" t="s">
        <v>949</v>
      </c>
      <c r="D419" s="87"/>
      <c r="E419" s="78"/>
      <c r="F419" s="87">
        <v>58.9</v>
      </c>
      <c r="G419" s="87"/>
      <c r="H419" s="88" t="s">
        <v>950</v>
      </c>
      <c r="I419" s="44">
        <v>200000</v>
      </c>
      <c r="J419" s="19">
        <v>24000</v>
      </c>
      <c r="K419" s="20">
        <f t="shared" si="6"/>
        <v>176000</v>
      </c>
      <c r="L419" s="31">
        <v>660910.81999999995</v>
      </c>
      <c r="M419" s="82"/>
      <c r="N419" s="32" t="s">
        <v>951</v>
      </c>
    </row>
    <row r="420" spans="1:14" ht="26.25">
      <c r="A420" s="15">
        <v>449</v>
      </c>
      <c r="B420" s="78" t="s">
        <v>393</v>
      </c>
      <c r="C420" s="81" t="s">
        <v>952</v>
      </c>
      <c r="D420" s="79">
        <v>37486</v>
      </c>
      <c r="E420" s="78"/>
      <c r="F420" s="54">
        <v>415.4</v>
      </c>
      <c r="G420" s="78">
        <v>1952</v>
      </c>
      <c r="H420" s="77" t="s">
        <v>953</v>
      </c>
      <c r="I420" s="89">
        <v>453936</v>
      </c>
      <c r="J420" s="19">
        <v>305043.03999999998</v>
      </c>
      <c r="K420" s="20">
        <f t="shared" si="6"/>
        <v>148892.96000000002</v>
      </c>
      <c r="L420" s="31">
        <v>6829379.5499999998</v>
      </c>
      <c r="M420" s="82"/>
      <c r="N420" s="32" t="s">
        <v>954</v>
      </c>
    </row>
    <row r="421" spans="1:14" ht="39">
      <c r="A421" s="15">
        <v>450</v>
      </c>
      <c r="B421" s="78" t="s">
        <v>393</v>
      </c>
      <c r="C421" s="81">
        <v>5244</v>
      </c>
      <c r="D421" s="79">
        <v>32597</v>
      </c>
      <c r="E421" s="78"/>
      <c r="F421" s="78">
        <v>37.700000000000003</v>
      </c>
      <c r="G421" s="78">
        <v>1964</v>
      </c>
      <c r="H421" s="77" t="s">
        <v>955</v>
      </c>
      <c r="I421" s="89">
        <v>122892</v>
      </c>
      <c r="J421" s="19">
        <v>58011.88</v>
      </c>
      <c r="K421" s="20">
        <f t="shared" si="6"/>
        <v>64880.12</v>
      </c>
      <c r="L421" s="31">
        <v>987028.54</v>
      </c>
      <c r="M421" s="82"/>
      <c r="N421" s="31" t="s">
        <v>956</v>
      </c>
    </row>
    <row r="422" spans="1:14" ht="39">
      <c r="A422" s="15">
        <v>451</v>
      </c>
      <c r="B422" s="78" t="s">
        <v>393</v>
      </c>
      <c r="C422" s="81" t="s">
        <v>957</v>
      </c>
      <c r="D422" s="79">
        <v>37486</v>
      </c>
      <c r="E422" s="78"/>
      <c r="F422" s="78">
        <v>103.5</v>
      </c>
      <c r="G422" s="78">
        <v>1993</v>
      </c>
      <c r="H422" s="77" t="s">
        <v>958</v>
      </c>
      <c r="I422" s="89">
        <v>241374</v>
      </c>
      <c r="J422" s="19">
        <v>82037.36</v>
      </c>
      <c r="K422" s="20">
        <f t="shared" si="6"/>
        <v>159336.64000000001</v>
      </c>
      <c r="L422" s="32">
        <v>3678468.27</v>
      </c>
      <c r="M422" s="82"/>
      <c r="N422" s="32" t="s">
        <v>959</v>
      </c>
    </row>
    <row r="423" spans="1:14" ht="39">
      <c r="A423" s="15">
        <v>452</v>
      </c>
      <c r="B423" s="77" t="s">
        <v>393</v>
      </c>
      <c r="C423" s="85"/>
      <c r="D423" s="77"/>
      <c r="E423" s="78"/>
      <c r="F423" s="55">
        <v>101</v>
      </c>
      <c r="G423" s="77">
        <v>1952</v>
      </c>
      <c r="H423" s="77" t="s">
        <v>960</v>
      </c>
      <c r="I423" s="90">
        <v>112308</v>
      </c>
      <c r="J423" s="19">
        <v>62822.12</v>
      </c>
      <c r="K423" s="20">
        <f t="shared" si="6"/>
        <v>49485.88</v>
      </c>
      <c r="L423" s="31">
        <v>1129266.8600000001</v>
      </c>
      <c r="M423" s="82"/>
      <c r="N423" s="32" t="s">
        <v>961</v>
      </c>
    </row>
    <row r="424" spans="1:14" ht="39">
      <c r="A424" s="15">
        <v>453</v>
      </c>
      <c r="B424" s="77" t="s">
        <v>393</v>
      </c>
      <c r="C424" s="85" t="s">
        <v>962</v>
      </c>
      <c r="D424" s="91">
        <v>37480</v>
      </c>
      <c r="E424" s="78"/>
      <c r="F424" s="77">
        <v>101</v>
      </c>
      <c r="G424" s="77">
        <v>1952</v>
      </c>
      <c r="H424" s="77" t="s">
        <v>963</v>
      </c>
      <c r="I424" s="90">
        <v>163464</v>
      </c>
      <c r="J424" s="19">
        <v>93032.960000000006</v>
      </c>
      <c r="K424" s="20">
        <f t="shared" si="6"/>
        <v>70431.039999999994</v>
      </c>
      <c r="L424" s="21" t="s">
        <v>26</v>
      </c>
      <c r="M424" s="82"/>
      <c r="N424" s="82"/>
    </row>
    <row r="425" spans="1:14" ht="39">
      <c r="A425" s="15">
        <v>454</v>
      </c>
      <c r="B425" s="77" t="s">
        <v>393</v>
      </c>
      <c r="C425" s="85" t="s">
        <v>964</v>
      </c>
      <c r="D425" s="91">
        <v>37480</v>
      </c>
      <c r="E425" s="78"/>
      <c r="F425" s="77">
        <v>71</v>
      </c>
      <c r="G425" s="77">
        <v>1952</v>
      </c>
      <c r="H425" s="77" t="s">
        <v>965</v>
      </c>
      <c r="I425" s="90">
        <v>121128</v>
      </c>
      <c r="J425" s="19">
        <v>76404.92</v>
      </c>
      <c r="K425" s="20">
        <f t="shared" si="6"/>
        <v>44723.08</v>
      </c>
      <c r="L425" s="21" t="s">
        <v>26</v>
      </c>
      <c r="M425" s="82"/>
      <c r="N425" s="82"/>
    </row>
    <row r="426" spans="1:14" ht="39">
      <c r="A426" s="15">
        <v>455</v>
      </c>
      <c r="B426" s="77" t="s">
        <v>393</v>
      </c>
      <c r="C426" s="85" t="s">
        <v>966</v>
      </c>
      <c r="D426" s="91">
        <v>37480</v>
      </c>
      <c r="E426" s="78"/>
      <c r="F426" s="54">
        <v>137.4</v>
      </c>
      <c r="G426" s="77">
        <v>1952</v>
      </c>
      <c r="H426" s="77" t="s">
        <v>967</v>
      </c>
      <c r="I426" s="90">
        <v>169344</v>
      </c>
      <c r="J426" s="19">
        <v>96503.16</v>
      </c>
      <c r="K426" s="20">
        <f t="shared" ref="K426:K460" si="7">I426-J426</f>
        <v>72840.84</v>
      </c>
      <c r="L426" s="32">
        <v>1536250.16</v>
      </c>
      <c r="M426" s="82"/>
      <c r="N426" s="31" t="s">
        <v>968</v>
      </c>
    </row>
    <row r="427" spans="1:14" ht="26.25">
      <c r="A427" s="15">
        <v>456</v>
      </c>
      <c r="B427" s="77" t="s">
        <v>393</v>
      </c>
      <c r="C427" s="81" t="s">
        <v>969</v>
      </c>
      <c r="D427" s="79">
        <v>37486</v>
      </c>
      <c r="E427" s="78"/>
      <c r="F427" s="54">
        <v>117.6</v>
      </c>
      <c r="G427" s="78">
        <v>1952</v>
      </c>
      <c r="H427" s="77" t="s">
        <v>970</v>
      </c>
      <c r="I427" s="89">
        <v>232260</v>
      </c>
      <c r="J427" s="19">
        <v>167756.4</v>
      </c>
      <c r="K427" s="20">
        <f t="shared" si="7"/>
        <v>64503.600000000006</v>
      </c>
      <c r="L427" s="32">
        <v>1314869.1399999999</v>
      </c>
      <c r="M427" s="82"/>
      <c r="N427" s="32" t="s">
        <v>971</v>
      </c>
    </row>
    <row r="428" spans="1:14" ht="26.25">
      <c r="A428" s="15">
        <v>457</v>
      </c>
      <c r="B428" s="77" t="s">
        <v>393</v>
      </c>
      <c r="C428" s="81" t="s">
        <v>972</v>
      </c>
      <c r="D428" s="79">
        <v>37480</v>
      </c>
      <c r="E428" s="78"/>
      <c r="F428" s="54">
        <v>116.8</v>
      </c>
      <c r="G428" s="78">
        <v>1952</v>
      </c>
      <c r="H428" s="77" t="s">
        <v>973</v>
      </c>
      <c r="I428" s="89">
        <v>58800</v>
      </c>
      <c r="J428" s="19">
        <v>37338</v>
      </c>
      <c r="K428" s="20">
        <f t="shared" si="7"/>
        <v>21462</v>
      </c>
      <c r="L428" s="32">
        <v>1305924.45</v>
      </c>
      <c r="M428" s="82"/>
      <c r="N428" s="32" t="s">
        <v>974</v>
      </c>
    </row>
    <row r="429" spans="1:14" ht="26.25">
      <c r="A429" s="15">
        <v>458</v>
      </c>
      <c r="B429" s="77" t="s">
        <v>393</v>
      </c>
      <c r="C429" s="81" t="s">
        <v>964</v>
      </c>
      <c r="D429" s="79">
        <v>37487</v>
      </c>
      <c r="E429" s="78"/>
      <c r="F429" s="54">
        <v>116</v>
      </c>
      <c r="G429" s="78">
        <v>1952</v>
      </c>
      <c r="H429" s="77" t="s">
        <v>975</v>
      </c>
      <c r="I429" s="89">
        <v>114366</v>
      </c>
      <c r="J429" s="19">
        <v>56260.24</v>
      </c>
      <c r="K429" s="20">
        <f t="shared" si="7"/>
        <v>58105.760000000002</v>
      </c>
      <c r="L429" s="32">
        <v>1362936.2</v>
      </c>
      <c r="M429" s="82"/>
      <c r="N429" s="31" t="s">
        <v>976</v>
      </c>
    </row>
    <row r="430" spans="1:14" ht="26.25">
      <c r="A430" s="15">
        <v>459</v>
      </c>
      <c r="B430" s="77" t="s">
        <v>393</v>
      </c>
      <c r="C430" s="81" t="s">
        <v>977</v>
      </c>
      <c r="D430" s="79">
        <v>37486</v>
      </c>
      <c r="E430" s="78"/>
      <c r="F430" s="78">
        <v>67.3</v>
      </c>
      <c r="G430" s="78">
        <v>1952</v>
      </c>
      <c r="H430" s="77" t="s">
        <v>978</v>
      </c>
      <c r="I430" s="89">
        <v>117894</v>
      </c>
      <c r="J430" s="19">
        <v>82096.160000000003</v>
      </c>
      <c r="K430" s="20">
        <f t="shared" si="7"/>
        <v>35797.839999999997</v>
      </c>
      <c r="L430" s="21" t="s">
        <v>26</v>
      </c>
      <c r="M430" s="82"/>
      <c r="N430" s="82"/>
    </row>
    <row r="431" spans="1:14" ht="26.25">
      <c r="A431" s="15">
        <v>460</v>
      </c>
      <c r="B431" s="77" t="s">
        <v>393</v>
      </c>
      <c r="C431" s="81" t="s">
        <v>979</v>
      </c>
      <c r="D431" s="79">
        <v>37452</v>
      </c>
      <c r="E431" s="78"/>
      <c r="F431" s="54">
        <v>118.1</v>
      </c>
      <c r="G431" s="78">
        <v>1955</v>
      </c>
      <c r="H431" s="77" t="s">
        <v>980</v>
      </c>
      <c r="I431" s="89">
        <v>111132</v>
      </c>
      <c r="J431" s="19">
        <v>70771.48</v>
      </c>
      <c r="K431" s="20">
        <f t="shared" si="7"/>
        <v>40360.520000000004</v>
      </c>
      <c r="L431" s="32">
        <v>1308617.68</v>
      </c>
      <c r="M431" s="82"/>
      <c r="N431" s="32" t="s">
        <v>981</v>
      </c>
    </row>
    <row r="432" spans="1:14" ht="26.25">
      <c r="A432" s="15">
        <v>461</v>
      </c>
      <c r="B432" s="77" t="s">
        <v>393</v>
      </c>
      <c r="C432" s="81">
        <v>1788</v>
      </c>
      <c r="D432" s="79">
        <v>37480</v>
      </c>
      <c r="E432" s="78"/>
      <c r="F432" s="78">
        <v>103.4</v>
      </c>
      <c r="G432" s="78">
        <v>1952</v>
      </c>
      <c r="H432" s="77" t="s">
        <v>982</v>
      </c>
      <c r="I432" s="89">
        <v>181692</v>
      </c>
      <c r="J432" s="19">
        <v>114753.88</v>
      </c>
      <c r="K432" s="20">
        <f t="shared" si="7"/>
        <v>66938.12</v>
      </c>
      <c r="L432" s="31">
        <v>1145733.01</v>
      </c>
      <c r="M432" s="82"/>
      <c r="N432" s="31" t="s">
        <v>983</v>
      </c>
    </row>
    <row r="433" spans="1:14" ht="26.25">
      <c r="A433" s="15">
        <v>462</v>
      </c>
      <c r="B433" s="77" t="s">
        <v>393</v>
      </c>
      <c r="C433" s="81" t="s">
        <v>984</v>
      </c>
      <c r="D433" s="79">
        <v>37487</v>
      </c>
      <c r="E433" s="78"/>
      <c r="F433" s="54">
        <v>116.8</v>
      </c>
      <c r="G433" s="78">
        <v>1952</v>
      </c>
      <c r="H433" s="77" t="s">
        <v>985</v>
      </c>
      <c r="I433" s="89">
        <v>57624</v>
      </c>
      <c r="J433" s="19">
        <v>33527.360000000001</v>
      </c>
      <c r="K433" s="20">
        <f t="shared" si="7"/>
        <v>24096.639999999999</v>
      </c>
      <c r="L433" s="32">
        <v>1294212.9099999999</v>
      </c>
      <c r="M433" s="82"/>
      <c r="N433" s="32" t="s">
        <v>986</v>
      </c>
    </row>
    <row r="434" spans="1:14" ht="26.25">
      <c r="A434" s="15">
        <v>463</v>
      </c>
      <c r="B434" s="77" t="s">
        <v>393</v>
      </c>
      <c r="C434" s="81" t="s">
        <v>987</v>
      </c>
      <c r="D434" s="79">
        <v>37452</v>
      </c>
      <c r="E434" s="78"/>
      <c r="F434" s="54">
        <v>135.80000000000001</v>
      </c>
      <c r="G434" s="78">
        <v>1957</v>
      </c>
      <c r="H434" s="77" t="s">
        <v>988</v>
      </c>
      <c r="I434" s="89">
        <v>234906</v>
      </c>
      <c r="J434" s="19">
        <v>163686.84</v>
      </c>
      <c r="K434" s="20">
        <f t="shared" si="7"/>
        <v>71219.16</v>
      </c>
      <c r="L434" s="32">
        <v>1504744.12</v>
      </c>
      <c r="M434" s="82"/>
      <c r="N434" s="32" t="s">
        <v>989</v>
      </c>
    </row>
    <row r="435" spans="1:14" ht="26.25">
      <c r="A435" s="15">
        <v>464</v>
      </c>
      <c r="B435" s="77" t="s">
        <v>990</v>
      </c>
      <c r="C435" s="81">
        <v>1793</v>
      </c>
      <c r="D435" s="79">
        <v>37452</v>
      </c>
      <c r="E435" s="78"/>
      <c r="F435" s="78">
        <v>68.5</v>
      </c>
      <c r="G435" s="78">
        <v>1954</v>
      </c>
      <c r="H435" s="77" t="s">
        <v>991</v>
      </c>
      <c r="I435" s="89">
        <v>135240</v>
      </c>
      <c r="J435" s="19">
        <v>94491.6</v>
      </c>
      <c r="K435" s="20">
        <f t="shared" si="7"/>
        <v>40748.399999999994</v>
      </c>
      <c r="L435" s="32">
        <v>759020.42</v>
      </c>
      <c r="M435" s="82"/>
      <c r="N435" s="32" t="s">
        <v>992</v>
      </c>
    </row>
    <row r="436" spans="1:14" ht="26.25">
      <c r="A436" s="15">
        <v>465</v>
      </c>
      <c r="B436" s="77" t="s">
        <v>393</v>
      </c>
      <c r="C436" s="81">
        <v>1795</v>
      </c>
      <c r="D436" s="79">
        <v>37480</v>
      </c>
      <c r="E436" s="78"/>
      <c r="F436" s="54">
        <v>116</v>
      </c>
      <c r="G436" s="78">
        <v>1955</v>
      </c>
      <c r="H436" s="77" t="s">
        <v>993</v>
      </c>
      <c r="I436" s="89">
        <v>115836</v>
      </c>
      <c r="J436" s="92">
        <v>73077.039999999994</v>
      </c>
      <c r="K436" s="20">
        <f t="shared" si="7"/>
        <v>42758.960000000006</v>
      </c>
      <c r="L436" s="32">
        <v>1282038.96</v>
      </c>
      <c r="M436" s="82"/>
      <c r="N436" s="32" t="s">
        <v>994</v>
      </c>
    </row>
    <row r="437" spans="1:14" ht="26.25">
      <c r="A437" s="15">
        <v>466</v>
      </c>
      <c r="B437" s="74" t="s">
        <v>393</v>
      </c>
      <c r="C437" s="81" t="s">
        <v>995</v>
      </c>
      <c r="D437" s="79">
        <v>37333</v>
      </c>
      <c r="E437" s="78"/>
      <c r="F437" s="54">
        <v>429.7</v>
      </c>
      <c r="G437" s="78">
        <v>1957</v>
      </c>
      <c r="H437" s="77" t="s">
        <v>996</v>
      </c>
      <c r="I437" s="89">
        <v>919632</v>
      </c>
      <c r="J437" s="19">
        <v>726391.48</v>
      </c>
      <c r="K437" s="20">
        <f t="shared" si="7"/>
        <v>193240.52000000002</v>
      </c>
      <c r="L437" s="32">
        <v>6148530.0300000003</v>
      </c>
      <c r="M437" s="82"/>
      <c r="N437" s="31" t="s">
        <v>997</v>
      </c>
    </row>
    <row r="438" spans="1:14" ht="26.25">
      <c r="A438" s="15">
        <v>467</v>
      </c>
      <c r="B438" s="88" t="s">
        <v>393</v>
      </c>
      <c r="C438" s="87"/>
      <c r="D438" s="87"/>
      <c r="E438" s="78"/>
      <c r="F438" s="87">
        <v>209.5</v>
      </c>
      <c r="G438" s="87">
        <v>2000</v>
      </c>
      <c r="H438" s="88" t="s">
        <v>998</v>
      </c>
      <c r="I438" s="89">
        <v>499800</v>
      </c>
      <c r="J438" s="19">
        <v>59976</v>
      </c>
      <c r="K438" s="20">
        <f t="shared" si="7"/>
        <v>439824</v>
      </c>
      <c r="L438" s="21" t="s">
        <v>26</v>
      </c>
      <c r="M438" s="82"/>
      <c r="N438" s="82"/>
    </row>
    <row r="439" spans="1:14" ht="26.25">
      <c r="A439" s="15">
        <v>468</v>
      </c>
      <c r="B439" s="93" t="s">
        <v>945</v>
      </c>
      <c r="C439" s="94"/>
      <c r="D439" s="94"/>
      <c r="E439" s="78"/>
      <c r="F439" s="54">
        <v>61.2</v>
      </c>
      <c r="G439" s="94"/>
      <c r="H439" s="93" t="s">
        <v>999</v>
      </c>
      <c r="I439" s="18">
        <v>137641</v>
      </c>
      <c r="J439" s="19">
        <v>16516.919999999998</v>
      </c>
      <c r="K439" s="20">
        <f t="shared" si="7"/>
        <v>121124.08</v>
      </c>
      <c r="L439" s="32">
        <v>951400.51</v>
      </c>
      <c r="M439" s="82"/>
      <c r="N439" s="31" t="s">
        <v>1000</v>
      </c>
    </row>
    <row r="440" spans="1:14" ht="27" thickBot="1">
      <c r="A440" s="15">
        <v>469</v>
      </c>
      <c r="B440" s="95" t="s">
        <v>404</v>
      </c>
      <c r="C440" s="96">
        <v>2748</v>
      </c>
      <c r="D440" s="97"/>
      <c r="E440" s="75"/>
      <c r="F440" s="96">
        <v>110</v>
      </c>
      <c r="G440" s="96">
        <v>1957</v>
      </c>
      <c r="H440" s="95" t="s">
        <v>1001</v>
      </c>
      <c r="I440" s="18">
        <v>441491</v>
      </c>
      <c r="J440" s="19">
        <v>441491</v>
      </c>
      <c r="K440" s="20">
        <f t="shared" si="7"/>
        <v>0</v>
      </c>
      <c r="L440" s="21" t="s">
        <v>26</v>
      </c>
      <c r="M440" s="82"/>
      <c r="N440" s="82"/>
    </row>
    <row r="441" spans="1:14">
      <c r="A441" s="15"/>
      <c r="B441" s="98" t="s">
        <v>1002</v>
      </c>
      <c r="C441" s="98"/>
      <c r="D441" s="98"/>
      <c r="E441" s="98"/>
      <c r="F441" s="99">
        <f>SUM(F420:F440)</f>
        <v>2853.6999999999994</v>
      </c>
      <c r="G441" s="98"/>
      <c r="H441" s="98"/>
      <c r="I441" s="100">
        <f>SUM(I5:I440)</f>
        <v>899130802.83000004</v>
      </c>
      <c r="J441" s="100">
        <f>SUM(J5:J440)</f>
        <v>423375686.95000023</v>
      </c>
      <c r="K441" s="101">
        <f>SUM(K5:K440)</f>
        <v>475755115.87999994</v>
      </c>
      <c r="L441" s="102"/>
      <c r="M441" s="82"/>
      <c r="N441" s="82"/>
    </row>
    <row r="442" spans="1:14" ht="15.75" thickBot="1">
      <c r="A442" s="15"/>
      <c r="B442" s="103" t="s">
        <v>1003</v>
      </c>
      <c r="C442" s="103"/>
      <c r="D442" s="103"/>
      <c r="E442" s="103"/>
      <c r="F442" s="103"/>
      <c r="G442" s="103"/>
      <c r="H442" s="103"/>
      <c r="I442" s="104"/>
      <c r="J442" s="104"/>
      <c r="K442" s="105"/>
      <c r="L442" s="106"/>
      <c r="M442" s="82"/>
      <c r="N442" s="82"/>
    </row>
    <row r="443" spans="1:14" ht="52.5" thickBot="1">
      <c r="A443" s="15"/>
      <c r="B443" s="107" t="s">
        <v>1004</v>
      </c>
      <c r="C443" s="107" t="s">
        <v>1005</v>
      </c>
      <c r="D443" s="107" t="s">
        <v>1006</v>
      </c>
      <c r="E443" s="107" t="s">
        <v>1007</v>
      </c>
      <c r="F443" s="107" t="s">
        <v>1008</v>
      </c>
      <c r="G443" s="108" t="s">
        <v>1009</v>
      </c>
      <c r="H443" s="108" t="s">
        <v>8</v>
      </c>
      <c r="I443" s="108" t="s">
        <v>20</v>
      </c>
      <c r="J443" s="108" t="s">
        <v>21</v>
      </c>
      <c r="K443" s="109" t="s">
        <v>22</v>
      </c>
      <c r="L443" s="110"/>
      <c r="M443" s="82"/>
      <c r="N443" s="82"/>
    </row>
    <row r="444" spans="1:14" ht="26.25">
      <c r="A444" s="15">
        <v>470</v>
      </c>
      <c r="B444" s="111" t="s">
        <v>312</v>
      </c>
      <c r="C444" s="112">
        <v>8</v>
      </c>
      <c r="D444" s="113"/>
      <c r="E444" s="113"/>
      <c r="F444" s="54">
        <v>129.1</v>
      </c>
      <c r="G444" s="112">
        <v>1951</v>
      </c>
      <c r="H444" s="114" t="s">
        <v>1010</v>
      </c>
      <c r="I444" s="115">
        <v>127000</v>
      </c>
      <c r="J444" s="116">
        <v>127000</v>
      </c>
      <c r="K444" s="117">
        <f t="shared" ref="K444:K466" si="8">I444-J444</f>
        <v>0</v>
      </c>
      <c r="L444" s="32">
        <v>2972717.28</v>
      </c>
      <c r="M444" s="82"/>
      <c r="N444" s="32" t="s">
        <v>1011</v>
      </c>
    </row>
    <row r="445" spans="1:14" ht="26.25">
      <c r="A445" s="15">
        <v>471</v>
      </c>
      <c r="B445" s="118" t="s">
        <v>1012</v>
      </c>
      <c r="C445" s="119">
        <v>13</v>
      </c>
      <c r="D445" s="119"/>
      <c r="E445" s="119"/>
      <c r="F445" s="54">
        <v>133.80000000000001</v>
      </c>
      <c r="G445" s="119">
        <v>1951</v>
      </c>
      <c r="H445" s="120" t="s">
        <v>1013</v>
      </c>
      <c r="I445" s="119">
        <v>127000</v>
      </c>
      <c r="J445" s="116">
        <v>127000</v>
      </c>
      <c r="K445" s="117">
        <f t="shared" si="8"/>
        <v>0</v>
      </c>
      <c r="L445" s="32">
        <v>1651596.43</v>
      </c>
      <c r="M445" s="82"/>
      <c r="N445" s="32" t="s">
        <v>1014</v>
      </c>
    </row>
    <row r="446" spans="1:14" ht="26.25">
      <c r="A446" s="15">
        <v>472</v>
      </c>
      <c r="B446" s="118" t="s">
        <v>312</v>
      </c>
      <c r="C446" s="119">
        <v>14</v>
      </c>
      <c r="D446" s="119"/>
      <c r="E446" s="119"/>
      <c r="F446" s="54">
        <v>98.6</v>
      </c>
      <c r="G446" s="119">
        <v>1938</v>
      </c>
      <c r="H446" s="120" t="s">
        <v>1015</v>
      </c>
      <c r="I446" s="119">
        <v>112900</v>
      </c>
      <c r="J446" s="116">
        <v>112900</v>
      </c>
      <c r="K446" s="117">
        <f t="shared" si="8"/>
        <v>0</v>
      </c>
      <c r="L446" s="31">
        <v>1284874.3500000001</v>
      </c>
      <c r="M446" s="82"/>
      <c r="N446" s="32" t="s">
        <v>1016</v>
      </c>
    </row>
    <row r="447" spans="1:14" ht="26.25">
      <c r="A447" s="15">
        <v>473</v>
      </c>
      <c r="B447" s="118" t="s">
        <v>1017</v>
      </c>
      <c r="C447" s="119">
        <v>69</v>
      </c>
      <c r="D447" s="119"/>
      <c r="E447" s="119"/>
      <c r="F447" s="54">
        <v>2536.1</v>
      </c>
      <c r="G447" s="119">
        <v>1969</v>
      </c>
      <c r="H447" s="120" t="s">
        <v>1018</v>
      </c>
      <c r="I447" s="119">
        <v>1001400</v>
      </c>
      <c r="J447" s="116">
        <v>745056</v>
      </c>
      <c r="K447" s="117">
        <f t="shared" si="8"/>
        <v>256344</v>
      </c>
      <c r="L447" s="31">
        <v>35589420.990000002</v>
      </c>
      <c r="M447" s="82"/>
      <c r="N447" s="31" t="s">
        <v>1019</v>
      </c>
    </row>
    <row r="448" spans="1:14" ht="26.25">
      <c r="A448" s="15">
        <v>474</v>
      </c>
      <c r="B448" s="118" t="s">
        <v>296</v>
      </c>
      <c r="C448" s="119">
        <v>2</v>
      </c>
      <c r="D448" s="119"/>
      <c r="E448" s="119"/>
      <c r="F448" s="78">
        <v>114</v>
      </c>
      <c r="G448" s="119">
        <v>1956</v>
      </c>
      <c r="H448" s="120" t="s">
        <v>1020</v>
      </c>
      <c r="I448" s="119">
        <v>218500</v>
      </c>
      <c r="J448" s="116">
        <v>218500</v>
      </c>
      <c r="K448" s="117">
        <f t="shared" si="8"/>
        <v>0</v>
      </c>
      <c r="L448" s="32">
        <v>785801.47</v>
      </c>
      <c r="M448" s="82"/>
      <c r="N448" s="32" t="s">
        <v>1021</v>
      </c>
    </row>
    <row r="449" spans="1:14" ht="26.25">
      <c r="A449" s="15">
        <v>475</v>
      </c>
      <c r="B449" s="118" t="s">
        <v>296</v>
      </c>
      <c r="C449" s="119">
        <v>3</v>
      </c>
      <c r="D449" s="119"/>
      <c r="E449" s="119"/>
      <c r="F449" s="54">
        <v>138.80000000000001</v>
      </c>
      <c r="G449" s="119">
        <v>1956</v>
      </c>
      <c r="H449" s="120" t="s">
        <v>1022</v>
      </c>
      <c r="I449" s="119">
        <v>244000</v>
      </c>
      <c r="J449" s="116">
        <v>244000</v>
      </c>
      <c r="K449" s="117">
        <f t="shared" si="8"/>
        <v>0</v>
      </c>
      <c r="L449" s="32">
        <v>1534025.93</v>
      </c>
      <c r="M449" s="82"/>
      <c r="N449" s="32" t="s">
        <v>1023</v>
      </c>
    </row>
    <row r="450" spans="1:14" ht="26.25">
      <c r="A450" s="15">
        <v>476</v>
      </c>
      <c r="B450" s="118" t="s">
        <v>296</v>
      </c>
      <c r="C450" s="119">
        <v>14</v>
      </c>
      <c r="D450" s="119"/>
      <c r="E450" s="119"/>
      <c r="F450" s="78">
        <v>114</v>
      </c>
      <c r="G450" s="119">
        <v>1955</v>
      </c>
      <c r="H450" s="120" t="s">
        <v>1024</v>
      </c>
      <c r="I450" s="119">
        <v>310200</v>
      </c>
      <c r="J450" s="116">
        <v>310200</v>
      </c>
      <c r="K450" s="117">
        <f t="shared" si="8"/>
        <v>0</v>
      </c>
      <c r="L450" s="32">
        <v>2144099.64</v>
      </c>
      <c r="M450" s="82"/>
      <c r="N450" s="32" t="s">
        <v>1025</v>
      </c>
    </row>
    <row r="451" spans="1:14" ht="26.25">
      <c r="A451" s="15">
        <v>477</v>
      </c>
      <c r="B451" s="118" t="s">
        <v>296</v>
      </c>
      <c r="C451" s="119">
        <v>4</v>
      </c>
      <c r="D451" s="119"/>
      <c r="E451" s="119"/>
      <c r="F451" s="54">
        <v>184.3</v>
      </c>
      <c r="G451" s="119">
        <v>1953</v>
      </c>
      <c r="H451" s="120" t="s">
        <v>1026</v>
      </c>
      <c r="I451" s="119">
        <v>228400</v>
      </c>
      <c r="J451" s="116">
        <v>228400</v>
      </c>
      <c r="K451" s="117">
        <f t="shared" si="8"/>
        <v>0</v>
      </c>
      <c r="L451" s="32">
        <v>2930860.24</v>
      </c>
      <c r="M451" s="82"/>
      <c r="N451" s="31" t="s">
        <v>1027</v>
      </c>
    </row>
    <row r="452" spans="1:14" ht="26.25">
      <c r="A452" s="15">
        <v>478</v>
      </c>
      <c r="B452" s="118" t="s">
        <v>296</v>
      </c>
      <c r="C452" s="119">
        <v>5</v>
      </c>
      <c r="D452" s="119"/>
      <c r="E452" s="119"/>
      <c r="F452" s="55">
        <v>222.1</v>
      </c>
      <c r="G452" s="119">
        <v>1953</v>
      </c>
      <c r="H452" s="120" t="s">
        <v>1028</v>
      </c>
      <c r="I452" s="119">
        <v>228400</v>
      </c>
      <c r="J452" s="116">
        <v>228400</v>
      </c>
      <c r="K452" s="117">
        <f t="shared" si="8"/>
        <v>0</v>
      </c>
      <c r="L452" s="31">
        <v>2454662.5299999998</v>
      </c>
      <c r="M452" s="82"/>
      <c r="N452" s="32" t="s">
        <v>1029</v>
      </c>
    </row>
    <row r="453" spans="1:14" ht="26.25">
      <c r="A453" s="15">
        <v>479</v>
      </c>
      <c r="B453" s="118" t="s">
        <v>296</v>
      </c>
      <c r="C453" s="119">
        <v>6</v>
      </c>
      <c r="D453" s="119"/>
      <c r="E453" s="119"/>
      <c r="F453" s="54">
        <v>72.3</v>
      </c>
      <c r="G453" s="119">
        <v>1953</v>
      </c>
      <c r="H453" s="120" t="s">
        <v>1030</v>
      </c>
      <c r="I453" s="119">
        <v>228400</v>
      </c>
      <c r="J453" s="116">
        <v>228400</v>
      </c>
      <c r="K453" s="117">
        <f t="shared" si="8"/>
        <v>0</v>
      </c>
      <c r="L453" s="31">
        <v>799063.94</v>
      </c>
      <c r="M453" s="82"/>
      <c r="N453" s="32" t="s">
        <v>1031</v>
      </c>
    </row>
    <row r="454" spans="1:14" ht="26.25">
      <c r="A454" s="15">
        <v>480</v>
      </c>
      <c r="B454" s="118" t="s">
        <v>296</v>
      </c>
      <c r="C454" s="119">
        <v>7</v>
      </c>
      <c r="D454" s="119"/>
      <c r="E454" s="119"/>
      <c r="F454" s="54">
        <v>173.9</v>
      </c>
      <c r="G454" s="119">
        <v>1953</v>
      </c>
      <c r="H454" s="120" t="s">
        <v>1032</v>
      </c>
      <c r="I454" s="119">
        <v>228400</v>
      </c>
      <c r="J454" s="116">
        <v>228400</v>
      </c>
      <c r="K454" s="117">
        <f t="shared" si="8"/>
        <v>0</v>
      </c>
      <c r="L454" s="32">
        <v>1921953.23</v>
      </c>
      <c r="M454" s="82"/>
      <c r="N454" s="32" t="s">
        <v>1033</v>
      </c>
    </row>
    <row r="455" spans="1:14" ht="26.25">
      <c r="A455" s="15">
        <v>481</v>
      </c>
      <c r="B455" s="118" t="s">
        <v>296</v>
      </c>
      <c r="C455" s="119">
        <v>17</v>
      </c>
      <c r="D455" s="119"/>
      <c r="E455" s="119"/>
      <c r="F455" s="78">
        <v>114</v>
      </c>
      <c r="G455" s="119">
        <v>1955</v>
      </c>
      <c r="H455" s="120" t="s">
        <v>1034</v>
      </c>
      <c r="I455" s="119">
        <v>310200</v>
      </c>
      <c r="J455" s="116">
        <v>310200</v>
      </c>
      <c r="K455" s="117">
        <f t="shared" si="8"/>
        <v>0</v>
      </c>
      <c r="L455" s="32">
        <v>1583997.22</v>
      </c>
      <c r="M455" s="82"/>
      <c r="N455" s="31" t="s">
        <v>1035</v>
      </c>
    </row>
    <row r="456" spans="1:14" ht="26.25">
      <c r="A456" s="15">
        <v>482</v>
      </c>
      <c r="B456" s="118" t="s">
        <v>296</v>
      </c>
      <c r="C456" s="119">
        <v>8</v>
      </c>
      <c r="D456" s="119"/>
      <c r="E456" s="119"/>
      <c r="F456" s="54">
        <v>143.9</v>
      </c>
      <c r="G456" s="119">
        <v>1953</v>
      </c>
      <c r="H456" s="120" t="s">
        <v>1036</v>
      </c>
      <c r="I456" s="119">
        <v>228400</v>
      </c>
      <c r="J456" s="116">
        <v>228400</v>
      </c>
      <c r="K456" s="117">
        <f t="shared" si="8"/>
        <v>0</v>
      </c>
      <c r="L456" s="32">
        <v>1590391.43</v>
      </c>
      <c r="M456" s="82"/>
      <c r="N456" s="32" t="s">
        <v>1037</v>
      </c>
    </row>
    <row r="457" spans="1:14" ht="26.25">
      <c r="A457" s="15">
        <v>483</v>
      </c>
      <c r="B457" s="118" t="s">
        <v>296</v>
      </c>
      <c r="C457" s="119">
        <v>16</v>
      </c>
      <c r="D457" s="119"/>
      <c r="E457" s="119"/>
      <c r="F457" s="54">
        <v>136.6</v>
      </c>
      <c r="G457" s="119">
        <v>1955</v>
      </c>
      <c r="H457" s="120" t="s">
        <v>1038</v>
      </c>
      <c r="I457" s="119">
        <v>310200</v>
      </c>
      <c r="J457" s="116">
        <v>310200</v>
      </c>
      <c r="K457" s="117">
        <f t="shared" si="8"/>
        <v>0</v>
      </c>
      <c r="L457" s="32">
        <v>1523760.71</v>
      </c>
      <c r="M457" s="82"/>
      <c r="N457" s="32" t="s">
        <v>1039</v>
      </c>
    </row>
    <row r="458" spans="1:14" ht="26.25">
      <c r="A458" s="15">
        <v>484</v>
      </c>
      <c r="B458" s="118" t="s">
        <v>296</v>
      </c>
      <c r="C458" s="119">
        <v>9</v>
      </c>
      <c r="D458" s="119"/>
      <c r="E458" s="119"/>
      <c r="F458" s="54">
        <v>139</v>
      </c>
      <c r="G458" s="119">
        <v>1953</v>
      </c>
      <c r="H458" s="120" t="s">
        <v>1040</v>
      </c>
      <c r="I458" s="119">
        <v>228400</v>
      </c>
      <c r="J458" s="116">
        <v>228400</v>
      </c>
      <c r="K458" s="117">
        <f t="shared" si="8"/>
        <v>0</v>
      </c>
      <c r="L458" s="32">
        <v>1536236.34</v>
      </c>
      <c r="M458" s="82"/>
      <c r="N458" s="32" t="s">
        <v>1041</v>
      </c>
    </row>
    <row r="459" spans="1:14" ht="26.25">
      <c r="A459" s="15">
        <v>485</v>
      </c>
      <c r="B459" s="118" t="s">
        <v>296</v>
      </c>
      <c r="C459" s="119">
        <v>15</v>
      </c>
      <c r="D459" s="119"/>
      <c r="E459" s="119"/>
      <c r="F459" s="54">
        <v>197.6</v>
      </c>
      <c r="G459" s="119">
        <v>1955</v>
      </c>
      <c r="H459" s="120" t="s">
        <v>1042</v>
      </c>
      <c r="I459" s="119">
        <v>310200</v>
      </c>
      <c r="J459" s="116">
        <v>310200</v>
      </c>
      <c r="K459" s="117">
        <f t="shared" si="8"/>
        <v>0</v>
      </c>
      <c r="L459" s="32">
        <v>2265165.86</v>
      </c>
      <c r="M459" s="82"/>
      <c r="N459" s="32" t="s">
        <v>1043</v>
      </c>
    </row>
    <row r="460" spans="1:14" ht="26.25">
      <c r="A460" s="15">
        <v>486</v>
      </c>
      <c r="B460" s="118" t="s">
        <v>296</v>
      </c>
      <c r="C460" s="119">
        <v>10</v>
      </c>
      <c r="D460" s="119"/>
      <c r="E460" s="119"/>
      <c r="F460" s="55">
        <v>143.30000000000001</v>
      </c>
      <c r="G460" s="119">
        <v>1953</v>
      </c>
      <c r="H460" s="120" t="s">
        <v>1044</v>
      </c>
      <c r="I460" s="119">
        <v>228400</v>
      </c>
      <c r="J460" s="116">
        <v>228400</v>
      </c>
      <c r="K460" s="117">
        <f t="shared" si="8"/>
        <v>0</v>
      </c>
      <c r="L460" s="32">
        <v>1583760.2</v>
      </c>
      <c r="M460" s="82"/>
      <c r="N460" s="32" t="s">
        <v>1045</v>
      </c>
    </row>
    <row r="461" spans="1:14" ht="26.25">
      <c r="A461" s="15">
        <v>487</v>
      </c>
      <c r="B461" s="118" t="s">
        <v>296</v>
      </c>
      <c r="C461" s="119">
        <v>1</v>
      </c>
      <c r="D461" s="119"/>
      <c r="E461" s="119"/>
      <c r="F461" s="54">
        <v>140.80000000000001</v>
      </c>
      <c r="G461" s="119">
        <v>1955</v>
      </c>
      <c r="H461" s="120" t="s">
        <v>1046</v>
      </c>
      <c r="I461" s="119">
        <v>228400</v>
      </c>
      <c r="J461" s="116">
        <v>228400</v>
      </c>
      <c r="K461" s="117">
        <f t="shared" si="8"/>
        <v>0</v>
      </c>
      <c r="L461" s="32">
        <v>1570611.33</v>
      </c>
      <c r="M461" s="82"/>
      <c r="N461" s="32" t="s">
        <v>1047</v>
      </c>
    </row>
    <row r="462" spans="1:14" ht="26.25">
      <c r="A462" s="15">
        <v>488</v>
      </c>
      <c r="B462" s="118" t="s">
        <v>296</v>
      </c>
      <c r="C462" s="119">
        <v>11</v>
      </c>
      <c r="D462" s="119"/>
      <c r="E462" s="119"/>
      <c r="F462" s="54">
        <v>141.9</v>
      </c>
      <c r="G462" s="119">
        <v>1953</v>
      </c>
      <c r="H462" s="120" t="s">
        <v>1048</v>
      </c>
      <c r="I462" s="119">
        <v>228400</v>
      </c>
      <c r="J462" s="116">
        <v>228400</v>
      </c>
      <c r="K462" s="117">
        <f t="shared" si="8"/>
        <v>0</v>
      </c>
      <c r="L462" s="32">
        <v>1568287.31</v>
      </c>
      <c r="M462" s="82"/>
      <c r="N462" s="32" t="s">
        <v>1049</v>
      </c>
    </row>
    <row r="463" spans="1:14" ht="26.25">
      <c r="A463" s="15">
        <v>489</v>
      </c>
      <c r="B463" s="118" t="s">
        <v>296</v>
      </c>
      <c r="C463" s="119">
        <v>12</v>
      </c>
      <c r="D463" s="119"/>
      <c r="E463" s="119"/>
      <c r="F463" s="54">
        <v>135</v>
      </c>
      <c r="G463" s="119">
        <v>1953</v>
      </c>
      <c r="H463" s="120" t="s">
        <v>1050</v>
      </c>
      <c r="I463" s="119">
        <v>228400</v>
      </c>
      <c r="J463" s="116">
        <v>228400</v>
      </c>
      <c r="K463" s="117">
        <f t="shared" si="8"/>
        <v>0</v>
      </c>
      <c r="L463" s="32">
        <v>1492028.1</v>
      </c>
      <c r="M463" s="82"/>
      <c r="N463" s="32" t="s">
        <v>1051</v>
      </c>
    </row>
    <row r="464" spans="1:14" ht="26.25">
      <c r="A464" s="15">
        <v>490</v>
      </c>
      <c r="B464" s="118" t="s">
        <v>296</v>
      </c>
      <c r="C464" s="119">
        <v>13</v>
      </c>
      <c r="D464" s="119"/>
      <c r="E464" s="119"/>
      <c r="F464" s="78">
        <v>114</v>
      </c>
      <c r="G464" s="119">
        <v>1953</v>
      </c>
      <c r="H464" s="120" t="s">
        <v>1052</v>
      </c>
      <c r="I464" s="119">
        <v>228400</v>
      </c>
      <c r="J464" s="116">
        <v>228400</v>
      </c>
      <c r="K464" s="117">
        <f t="shared" si="8"/>
        <v>0</v>
      </c>
      <c r="L464" s="31">
        <v>2479224.69</v>
      </c>
      <c r="M464" s="82"/>
      <c r="N464" s="32" t="s">
        <v>1053</v>
      </c>
    </row>
    <row r="465" spans="1:14" ht="26.25">
      <c r="A465" s="15">
        <v>491</v>
      </c>
      <c r="B465" s="118" t="s">
        <v>333</v>
      </c>
      <c r="C465" s="119">
        <v>1</v>
      </c>
      <c r="D465" s="119"/>
      <c r="E465" s="119"/>
      <c r="F465" s="78">
        <v>389</v>
      </c>
      <c r="G465" s="119">
        <v>1968</v>
      </c>
      <c r="H465" s="120" t="s">
        <v>1054</v>
      </c>
      <c r="I465" s="119">
        <v>100500</v>
      </c>
      <c r="J465" s="116">
        <v>100500</v>
      </c>
      <c r="K465" s="117">
        <f t="shared" si="8"/>
        <v>0</v>
      </c>
      <c r="L465" s="32">
        <v>8113249.1100000003</v>
      </c>
      <c r="M465" s="82"/>
      <c r="N465" s="32" t="s">
        <v>1055</v>
      </c>
    </row>
    <row r="466" spans="1:14" ht="26.25">
      <c r="A466" s="15">
        <v>492</v>
      </c>
      <c r="B466" s="118" t="s">
        <v>1056</v>
      </c>
      <c r="C466" s="119">
        <v>1</v>
      </c>
      <c r="D466" s="119"/>
      <c r="E466" s="119"/>
      <c r="F466" s="78">
        <v>264</v>
      </c>
      <c r="G466" s="119">
        <v>1963</v>
      </c>
      <c r="H466" s="120" t="s">
        <v>1057</v>
      </c>
      <c r="I466" s="119">
        <v>1047800</v>
      </c>
      <c r="J466" s="116">
        <v>611872</v>
      </c>
      <c r="K466" s="117">
        <f t="shared" si="8"/>
        <v>435928</v>
      </c>
      <c r="L466" s="31">
        <v>6189512.8099999996</v>
      </c>
      <c r="M466" s="82"/>
      <c r="N466" s="32" t="s">
        <v>1058</v>
      </c>
    </row>
    <row r="467" spans="1:14">
      <c r="A467" s="15"/>
      <c r="B467" s="121" t="s">
        <v>1002</v>
      </c>
      <c r="C467" s="122"/>
      <c r="D467" s="122"/>
      <c r="E467" s="119"/>
      <c r="F467" s="123">
        <f>SUM(F444:F466)</f>
        <v>5976.1000000000013</v>
      </c>
      <c r="G467" s="122"/>
      <c r="H467" s="124"/>
      <c r="I467" s="125">
        <f>SUM(I444:I466)</f>
        <v>6732300</v>
      </c>
      <c r="J467" s="125">
        <f>SUM(J444:J466)</f>
        <v>6040028</v>
      </c>
      <c r="K467" s="126">
        <f>SUM(K444:K466)</f>
        <v>692272</v>
      </c>
      <c r="L467" s="102"/>
      <c r="M467" s="82"/>
      <c r="N467" s="82"/>
    </row>
    <row r="468" spans="1:14">
      <c r="A468" s="15"/>
      <c r="B468" s="127" t="s">
        <v>1059</v>
      </c>
      <c r="C468" s="128"/>
      <c r="D468" s="128"/>
      <c r="E468" s="129"/>
      <c r="F468" s="129"/>
      <c r="G468" s="128"/>
      <c r="H468" s="130"/>
      <c r="I468" s="131"/>
      <c r="J468" s="132"/>
      <c r="K468" s="133"/>
      <c r="L468" s="134"/>
      <c r="M468" s="82"/>
      <c r="N468" s="82"/>
    </row>
    <row r="469" spans="1:14" ht="51.75">
      <c r="A469" s="15"/>
      <c r="B469" s="135" t="s">
        <v>1004</v>
      </c>
      <c r="C469" s="135" t="s">
        <v>1060</v>
      </c>
      <c r="D469" s="135" t="s">
        <v>1006</v>
      </c>
      <c r="E469" s="135" t="s">
        <v>1007</v>
      </c>
      <c r="F469" s="135" t="s">
        <v>1008</v>
      </c>
      <c r="G469" s="136" t="s">
        <v>1009</v>
      </c>
      <c r="H469" s="136" t="s">
        <v>8</v>
      </c>
      <c r="I469" s="136" t="s">
        <v>20</v>
      </c>
      <c r="J469" s="136" t="s">
        <v>21</v>
      </c>
      <c r="K469" s="137" t="s">
        <v>22</v>
      </c>
      <c r="L469" s="110"/>
      <c r="M469" s="82"/>
      <c r="N469" s="82"/>
    </row>
    <row r="470" spans="1:14" ht="26.25">
      <c r="A470" s="15">
        <v>493</v>
      </c>
      <c r="B470" s="138" t="s">
        <v>274</v>
      </c>
      <c r="C470" s="119">
        <v>1020023</v>
      </c>
      <c r="D470" s="119"/>
      <c r="E470" s="119" t="s">
        <v>1061</v>
      </c>
      <c r="F470" s="119">
        <v>22</v>
      </c>
      <c r="G470" s="119">
        <v>1956</v>
      </c>
      <c r="H470" s="139" t="s">
        <v>1062</v>
      </c>
      <c r="I470" s="119">
        <v>84672</v>
      </c>
      <c r="J470" s="140">
        <v>71123.64</v>
      </c>
      <c r="K470" s="141">
        <f t="shared" ref="K470:K481" si="9">I470-J470</f>
        <v>13548.36</v>
      </c>
      <c r="L470" s="31">
        <v>454461.49</v>
      </c>
      <c r="M470" s="82"/>
      <c r="N470" s="32" t="s">
        <v>1063</v>
      </c>
    </row>
    <row r="471" spans="1:14" ht="39">
      <c r="A471" s="15">
        <v>494</v>
      </c>
      <c r="B471" s="138" t="s">
        <v>365</v>
      </c>
      <c r="C471" s="119">
        <v>1020035</v>
      </c>
      <c r="D471" s="119"/>
      <c r="E471" s="119"/>
      <c r="F471" s="119">
        <v>61.5</v>
      </c>
      <c r="G471" s="119"/>
      <c r="H471" s="139" t="s">
        <v>1064</v>
      </c>
      <c r="I471" s="119">
        <v>300000</v>
      </c>
      <c r="J471" s="140">
        <v>54100</v>
      </c>
      <c r="K471" s="141">
        <f t="shared" si="9"/>
        <v>245900</v>
      </c>
      <c r="L471" s="32">
        <v>1020152.16</v>
      </c>
      <c r="M471" s="32" t="s">
        <v>1065</v>
      </c>
      <c r="N471" s="31" t="s">
        <v>1066</v>
      </c>
    </row>
    <row r="472" spans="1:14" ht="39">
      <c r="A472" s="15">
        <v>495</v>
      </c>
      <c r="B472" s="138" t="s">
        <v>365</v>
      </c>
      <c r="C472" s="119">
        <v>2339</v>
      </c>
      <c r="D472" s="119"/>
      <c r="E472" s="119"/>
      <c r="F472" s="54">
        <v>50.7</v>
      </c>
      <c r="G472" s="119"/>
      <c r="H472" s="139" t="s">
        <v>1067</v>
      </c>
      <c r="I472" s="119">
        <v>516972</v>
      </c>
      <c r="J472" s="140">
        <v>193983.64</v>
      </c>
      <c r="K472" s="141">
        <f t="shared" si="9"/>
        <v>322988.36</v>
      </c>
      <c r="L472" s="32">
        <v>650213.81000000006</v>
      </c>
      <c r="M472" s="82"/>
      <c r="N472" s="32" t="s">
        <v>1068</v>
      </c>
    </row>
    <row r="473" spans="1:14" ht="26.25">
      <c r="A473" s="15">
        <v>496</v>
      </c>
      <c r="B473" s="138" t="s">
        <v>365</v>
      </c>
      <c r="C473" s="119">
        <v>1000105</v>
      </c>
      <c r="D473" s="119"/>
      <c r="E473" s="119"/>
      <c r="F473" s="119">
        <v>41.8</v>
      </c>
      <c r="G473" s="119"/>
      <c r="H473" s="139" t="s">
        <v>1069</v>
      </c>
      <c r="I473" s="119">
        <v>63558</v>
      </c>
      <c r="J473" s="140">
        <v>29426.959999999999</v>
      </c>
      <c r="K473" s="141">
        <f t="shared" si="9"/>
        <v>34131.040000000001</v>
      </c>
      <c r="L473" s="142" t="s">
        <v>26</v>
      </c>
      <c r="M473" s="82"/>
      <c r="N473" s="82"/>
    </row>
    <row r="474" spans="1:14" ht="26.25">
      <c r="A474" s="15">
        <v>497</v>
      </c>
      <c r="B474" s="138" t="s">
        <v>365</v>
      </c>
      <c r="C474" s="119">
        <v>1000103</v>
      </c>
      <c r="D474" s="119"/>
      <c r="E474" s="119"/>
      <c r="F474" s="54">
        <v>56.7</v>
      </c>
      <c r="G474" s="119"/>
      <c r="H474" s="139" t="s">
        <v>1070</v>
      </c>
      <c r="I474" s="119">
        <v>42372</v>
      </c>
      <c r="J474" s="140">
        <v>19617.64</v>
      </c>
      <c r="K474" s="141">
        <f t="shared" si="9"/>
        <v>22754.36</v>
      </c>
      <c r="L474" s="32">
        <v>965348.69</v>
      </c>
      <c r="M474" s="82"/>
      <c r="N474" s="32" t="s">
        <v>1071</v>
      </c>
    </row>
    <row r="475" spans="1:14" ht="26.25">
      <c r="A475" s="15">
        <v>498</v>
      </c>
      <c r="B475" s="138" t="s">
        <v>274</v>
      </c>
      <c r="C475" s="119">
        <v>1010057</v>
      </c>
      <c r="D475" s="119"/>
      <c r="E475" s="119"/>
      <c r="F475" s="119">
        <v>74.5</v>
      </c>
      <c r="G475" s="119">
        <v>1973</v>
      </c>
      <c r="H475" s="139" t="s">
        <v>1072</v>
      </c>
      <c r="I475" s="119">
        <v>200000</v>
      </c>
      <c r="J475" s="140">
        <v>36000</v>
      </c>
      <c r="K475" s="141">
        <f t="shared" si="9"/>
        <v>164000</v>
      </c>
      <c r="L475" s="31">
        <v>997394.83</v>
      </c>
      <c r="M475" s="82"/>
      <c r="N475" s="32" t="s">
        <v>1073</v>
      </c>
    </row>
    <row r="476" spans="1:14" ht="26.25">
      <c r="A476" s="15">
        <v>499</v>
      </c>
      <c r="B476" s="138" t="s">
        <v>274</v>
      </c>
      <c r="C476" s="119">
        <v>1010029</v>
      </c>
      <c r="D476" s="119"/>
      <c r="E476" s="119"/>
      <c r="F476" s="54">
        <v>104.2</v>
      </c>
      <c r="G476" s="119">
        <v>1953</v>
      </c>
      <c r="H476" s="139" t="s">
        <v>1074</v>
      </c>
      <c r="I476" s="119">
        <v>4364975</v>
      </c>
      <c r="J476" s="140">
        <v>4364975</v>
      </c>
      <c r="K476" s="141">
        <f t="shared" si="9"/>
        <v>0</v>
      </c>
      <c r="L476" s="31">
        <v>1168460.25</v>
      </c>
      <c r="M476" s="82"/>
      <c r="N476" s="31" t="s">
        <v>1075</v>
      </c>
    </row>
    <row r="477" spans="1:14" ht="26.25">
      <c r="A477" s="15">
        <v>500</v>
      </c>
      <c r="B477" s="138" t="s">
        <v>945</v>
      </c>
      <c r="C477" s="119">
        <v>1010030</v>
      </c>
      <c r="D477" s="119"/>
      <c r="E477" s="119"/>
      <c r="F477" s="119">
        <v>42.2</v>
      </c>
      <c r="G477" s="119">
        <v>2000</v>
      </c>
      <c r="H477" s="139" t="s">
        <v>1076</v>
      </c>
      <c r="I477" s="119">
        <v>52150</v>
      </c>
      <c r="J477" s="140">
        <v>11056</v>
      </c>
      <c r="K477" s="141">
        <f t="shared" si="9"/>
        <v>41094</v>
      </c>
      <c r="L477" s="142" t="s">
        <v>26</v>
      </c>
      <c r="M477" s="82"/>
      <c r="N477" s="82"/>
    </row>
    <row r="478" spans="1:14" ht="26.25">
      <c r="A478" s="15">
        <v>501</v>
      </c>
      <c r="B478" s="138" t="s">
        <v>945</v>
      </c>
      <c r="C478" s="119">
        <v>1010031</v>
      </c>
      <c r="D478" s="119"/>
      <c r="E478" s="119"/>
      <c r="F478" s="143">
        <v>30.8</v>
      </c>
      <c r="G478" s="119">
        <v>1973</v>
      </c>
      <c r="H478" s="139" t="s">
        <v>1077</v>
      </c>
      <c r="I478" s="119">
        <v>82320</v>
      </c>
      <c r="J478" s="140">
        <v>22390.400000000001</v>
      </c>
      <c r="K478" s="141">
        <f t="shared" si="9"/>
        <v>59929.599999999999</v>
      </c>
      <c r="L478" s="31">
        <v>498122.48</v>
      </c>
      <c r="M478" s="82"/>
      <c r="N478" s="31" t="s">
        <v>1078</v>
      </c>
    </row>
    <row r="479" spans="1:14" ht="39">
      <c r="A479" s="15">
        <v>502</v>
      </c>
      <c r="B479" s="138" t="s">
        <v>945</v>
      </c>
      <c r="C479" s="119">
        <v>10110062</v>
      </c>
      <c r="D479" s="119"/>
      <c r="E479" s="119"/>
      <c r="F479" s="119">
        <v>52.7</v>
      </c>
      <c r="G479" s="119"/>
      <c r="H479" s="139" t="s">
        <v>1079</v>
      </c>
      <c r="I479" s="119">
        <v>280000</v>
      </c>
      <c r="J479" s="140">
        <v>40180</v>
      </c>
      <c r="K479" s="141">
        <f t="shared" si="9"/>
        <v>239820</v>
      </c>
      <c r="L479" s="32">
        <v>734841.64</v>
      </c>
      <c r="M479" s="82"/>
      <c r="N479" s="32" t="s">
        <v>1080</v>
      </c>
    </row>
    <row r="480" spans="1:14" ht="39">
      <c r="A480" s="15">
        <v>503</v>
      </c>
      <c r="B480" s="138" t="s">
        <v>1081</v>
      </c>
      <c r="C480" s="119">
        <v>1961</v>
      </c>
      <c r="D480" s="119"/>
      <c r="E480" s="119"/>
      <c r="F480" s="54">
        <v>52.5</v>
      </c>
      <c r="G480" s="119"/>
      <c r="H480" s="139" t="s">
        <v>1082</v>
      </c>
      <c r="I480" s="119">
        <v>32678</v>
      </c>
      <c r="J480" s="140">
        <v>25001.360000000001</v>
      </c>
      <c r="K480" s="141">
        <f t="shared" si="9"/>
        <v>7676.6399999999994</v>
      </c>
      <c r="L480" s="32">
        <v>544550.47</v>
      </c>
      <c r="M480" s="82"/>
      <c r="N480" s="31" t="s">
        <v>1083</v>
      </c>
    </row>
    <row r="481" spans="1:14" ht="26.25">
      <c r="A481" s="15">
        <v>504</v>
      </c>
      <c r="B481" s="138" t="s">
        <v>367</v>
      </c>
      <c r="C481" s="119">
        <v>855</v>
      </c>
      <c r="D481" s="119"/>
      <c r="E481" s="119"/>
      <c r="F481" s="119">
        <v>37.200000000000003</v>
      </c>
      <c r="G481" s="119"/>
      <c r="H481" s="139" t="s">
        <v>1084</v>
      </c>
      <c r="I481" s="119">
        <v>60000</v>
      </c>
      <c r="J481" s="140">
        <v>11400</v>
      </c>
      <c r="K481" s="141">
        <f t="shared" si="9"/>
        <v>48600</v>
      </c>
      <c r="L481" s="32">
        <v>646695.62</v>
      </c>
      <c r="M481" s="82"/>
      <c r="N481" s="32" t="s">
        <v>1085</v>
      </c>
    </row>
    <row r="482" spans="1:14">
      <c r="A482" s="15"/>
      <c r="B482" s="144" t="s">
        <v>1002</v>
      </c>
      <c r="C482" s="122"/>
      <c r="D482" s="119"/>
      <c r="E482" s="119"/>
      <c r="F482" s="122">
        <f>SUM(F470:F481)</f>
        <v>626.80000000000007</v>
      </c>
      <c r="G482" s="122"/>
      <c r="H482" s="145"/>
      <c r="I482" s="125">
        <f>SUM(I470:I481)</f>
        <v>6079697</v>
      </c>
      <c r="J482" s="125">
        <f>SUM(J470:J481)</f>
        <v>4879254.6400000006</v>
      </c>
      <c r="K482" s="126">
        <f>SUM(K470:K481)</f>
        <v>1200442.3599999999</v>
      </c>
      <c r="L482" s="102"/>
      <c r="M482" s="82"/>
      <c r="N482" s="82"/>
    </row>
    <row r="483" spans="1:14">
      <c r="A483" s="15"/>
      <c r="B483" s="144" t="s">
        <v>1086</v>
      </c>
      <c r="C483" s="122"/>
      <c r="D483" s="119"/>
      <c r="E483" s="119"/>
      <c r="F483" s="122"/>
      <c r="G483" s="122"/>
      <c r="H483" s="145"/>
      <c r="I483" s="122"/>
      <c r="J483" s="146"/>
      <c r="K483" s="147"/>
      <c r="L483" s="148"/>
      <c r="M483" s="82"/>
      <c r="N483" s="82"/>
    </row>
    <row r="484" spans="1:14" ht="51.75">
      <c r="A484" s="15"/>
      <c r="B484" s="135" t="s">
        <v>1004</v>
      </c>
      <c r="C484" s="135" t="s">
        <v>1060</v>
      </c>
      <c r="D484" s="135" t="s">
        <v>1006</v>
      </c>
      <c r="E484" s="135" t="s">
        <v>1007</v>
      </c>
      <c r="F484" s="135" t="s">
        <v>1008</v>
      </c>
      <c r="G484" s="136" t="s">
        <v>1009</v>
      </c>
      <c r="H484" s="136" t="s">
        <v>8</v>
      </c>
      <c r="I484" s="136" t="s">
        <v>20</v>
      </c>
      <c r="J484" s="136" t="s">
        <v>21</v>
      </c>
      <c r="K484" s="137" t="s">
        <v>22</v>
      </c>
      <c r="L484" s="110"/>
      <c r="M484" s="82"/>
      <c r="N484" s="82"/>
    </row>
    <row r="485" spans="1:14" ht="26.25">
      <c r="A485" s="15">
        <v>505</v>
      </c>
      <c r="B485" s="118" t="s">
        <v>274</v>
      </c>
      <c r="C485" s="120">
        <v>1010013</v>
      </c>
      <c r="D485" s="135"/>
      <c r="E485" s="149"/>
      <c r="F485" s="120">
        <v>163.4</v>
      </c>
      <c r="G485" s="120">
        <v>1935</v>
      </c>
      <c r="H485" s="120" t="s">
        <v>1087</v>
      </c>
      <c r="I485" s="150">
        <v>391455</v>
      </c>
      <c r="J485" s="140">
        <v>391455</v>
      </c>
      <c r="K485" s="151">
        <f t="shared" ref="K485:K491" si="10">I485-J485</f>
        <v>0</v>
      </c>
      <c r="L485" s="32" t="s">
        <v>26</v>
      </c>
      <c r="M485" s="82"/>
      <c r="N485" s="82"/>
    </row>
    <row r="486" spans="1:14" ht="26.25">
      <c r="A486" s="15">
        <v>506</v>
      </c>
      <c r="B486" s="118" t="s">
        <v>274</v>
      </c>
      <c r="C486" s="150">
        <v>1010014</v>
      </c>
      <c r="D486" s="150"/>
      <c r="E486" s="150"/>
      <c r="F486" s="54">
        <v>87.2</v>
      </c>
      <c r="G486" s="150">
        <v>1950</v>
      </c>
      <c r="H486" s="120" t="s">
        <v>1088</v>
      </c>
      <c r="I486" s="150">
        <v>90560</v>
      </c>
      <c r="J486" s="140">
        <v>90560</v>
      </c>
      <c r="K486" s="151">
        <f t="shared" si="10"/>
        <v>0</v>
      </c>
      <c r="L486" s="32">
        <v>1060245.6200000001</v>
      </c>
      <c r="M486" s="82"/>
      <c r="N486" s="32" t="s">
        <v>1089</v>
      </c>
    </row>
    <row r="487" spans="1:14" ht="26.25">
      <c r="A487" s="15">
        <v>507</v>
      </c>
      <c r="B487" s="118" t="s">
        <v>274</v>
      </c>
      <c r="C487" s="150">
        <v>1010017</v>
      </c>
      <c r="D487" s="150"/>
      <c r="E487" s="150"/>
      <c r="F487" s="77">
        <v>76</v>
      </c>
      <c r="G487" s="150">
        <v>1968</v>
      </c>
      <c r="H487" s="120" t="s">
        <v>1090</v>
      </c>
      <c r="I487" s="150">
        <v>260269</v>
      </c>
      <c r="J487" s="140">
        <v>260269</v>
      </c>
      <c r="K487" s="151">
        <f t="shared" si="10"/>
        <v>0</v>
      </c>
      <c r="L487" s="106" t="s">
        <v>26</v>
      </c>
      <c r="M487" s="82"/>
      <c r="N487" s="82"/>
    </row>
    <row r="488" spans="1:14" ht="26.25">
      <c r="A488" s="15">
        <v>508</v>
      </c>
      <c r="B488" s="118" t="s">
        <v>274</v>
      </c>
      <c r="C488" s="119">
        <v>1010022</v>
      </c>
      <c r="D488" s="119"/>
      <c r="E488" s="119"/>
      <c r="F488" s="78">
        <v>110.3</v>
      </c>
      <c r="G488" s="119">
        <v>1963</v>
      </c>
      <c r="H488" s="120" t="s">
        <v>1091</v>
      </c>
      <c r="I488" s="119">
        <v>171854</v>
      </c>
      <c r="J488" s="140">
        <v>171854</v>
      </c>
      <c r="K488" s="151">
        <f t="shared" si="10"/>
        <v>0</v>
      </c>
      <c r="L488" s="31">
        <v>560471.43000000005</v>
      </c>
      <c r="M488" s="82"/>
      <c r="N488" s="32" t="s">
        <v>1092</v>
      </c>
    </row>
    <row r="489" spans="1:14" ht="26.25">
      <c r="A489" s="15">
        <v>509</v>
      </c>
      <c r="B489" s="118" t="s">
        <v>274</v>
      </c>
      <c r="C489" s="119">
        <v>1010021</v>
      </c>
      <c r="D489" s="119"/>
      <c r="E489" s="119"/>
      <c r="F489" s="54">
        <v>78.400000000000006</v>
      </c>
      <c r="G489" s="119">
        <v>1973</v>
      </c>
      <c r="H489" s="120" t="s">
        <v>1093</v>
      </c>
      <c r="I489" s="119">
        <v>202640</v>
      </c>
      <c r="J489" s="140">
        <v>202640</v>
      </c>
      <c r="K489" s="151">
        <f t="shared" si="10"/>
        <v>0</v>
      </c>
      <c r="L489" s="32">
        <v>849921.86</v>
      </c>
      <c r="M489" s="82"/>
      <c r="N489" s="32" t="s">
        <v>1094</v>
      </c>
    </row>
    <row r="490" spans="1:14" ht="26.25">
      <c r="A490" s="15">
        <v>510</v>
      </c>
      <c r="B490" s="118" t="s">
        <v>274</v>
      </c>
      <c r="C490" s="119">
        <v>1010019</v>
      </c>
      <c r="D490" s="119"/>
      <c r="E490" s="119"/>
      <c r="F490" s="78">
        <v>76.900000000000006</v>
      </c>
      <c r="G490" s="119">
        <v>1963</v>
      </c>
      <c r="H490" s="120" t="s">
        <v>1095</v>
      </c>
      <c r="I490" s="119">
        <v>263909</v>
      </c>
      <c r="J490" s="140">
        <v>263909</v>
      </c>
      <c r="K490" s="151">
        <f t="shared" si="10"/>
        <v>0</v>
      </c>
      <c r="L490" s="106" t="s">
        <v>26</v>
      </c>
      <c r="M490" s="82"/>
      <c r="N490" s="82"/>
    </row>
    <row r="491" spans="1:14" ht="26.25">
      <c r="A491" s="15">
        <v>511</v>
      </c>
      <c r="B491" s="118" t="s">
        <v>274</v>
      </c>
      <c r="C491" s="119">
        <v>1010018</v>
      </c>
      <c r="D491" s="119"/>
      <c r="E491" s="119"/>
      <c r="F491" s="54">
        <v>108</v>
      </c>
      <c r="G491" s="119">
        <v>1963</v>
      </c>
      <c r="H491" s="120" t="s">
        <v>1096</v>
      </c>
      <c r="I491" s="119">
        <v>263638</v>
      </c>
      <c r="J491" s="140">
        <v>263638</v>
      </c>
      <c r="K491" s="151">
        <f t="shared" si="10"/>
        <v>0</v>
      </c>
      <c r="L491" s="32">
        <v>1170810.72</v>
      </c>
      <c r="M491" s="82"/>
      <c r="N491" s="32" t="s">
        <v>1097</v>
      </c>
    </row>
    <row r="492" spans="1:14">
      <c r="A492" s="15"/>
      <c r="B492" s="144" t="s">
        <v>1002</v>
      </c>
      <c r="C492" s="119"/>
      <c r="D492" s="119"/>
      <c r="E492" s="119"/>
      <c r="F492" s="123">
        <f>SUM(F485:F491)</f>
        <v>700.2</v>
      </c>
      <c r="G492" s="119"/>
      <c r="H492" s="120"/>
      <c r="I492" s="125">
        <f>SUM(I485:I491)</f>
        <v>1644325</v>
      </c>
      <c r="J492" s="125">
        <f>SUM(J485:J491)</f>
        <v>1644325</v>
      </c>
      <c r="K492" s="126">
        <f>SUM(K485:K491)</f>
        <v>0</v>
      </c>
      <c r="L492" s="102"/>
      <c r="M492" s="82"/>
      <c r="N492" s="82"/>
    </row>
    <row r="493" spans="1:14">
      <c r="A493" s="15"/>
      <c r="B493" s="152" t="s">
        <v>1098</v>
      </c>
      <c r="C493" s="149"/>
      <c r="D493" s="149"/>
      <c r="E493" s="149"/>
      <c r="F493" s="149"/>
      <c r="G493" s="149"/>
      <c r="H493" s="153"/>
      <c r="I493" s="154"/>
      <c r="J493" s="140"/>
      <c r="K493" s="155"/>
      <c r="L493" s="148"/>
      <c r="M493" s="82"/>
      <c r="N493" s="82"/>
    </row>
    <row r="494" spans="1:14" ht="51.75">
      <c r="A494" s="15"/>
      <c r="B494" s="135" t="s">
        <v>1004</v>
      </c>
      <c r="C494" s="135" t="s">
        <v>1060</v>
      </c>
      <c r="D494" s="135" t="s">
        <v>1006</v>
      </c>
      <c r="E494" s="135" t="s">
        <v>1007</v>
      </c>
      <c r="F494" s="135" t="s">
        <v>1008</v>
      </c>
      <c r="G494" s="136" t="s">
        <v>1009</v>
      </c>
      <c r="H494" s="136" t="s">
        <v>8</v>
      </c>
      <c r="I494" s="136" t="s">
        <v>20</v>
      </c>
      <c r="J494" s="136" t="s">
        <v>21</v>
      </c>
      <c r="K494" s="137" t="s">
        <v>22</v>
      </c>
      <c r="L494" s="110"/>
      <c r="M494" s="82"/>
      <c r="N494" s="82"/>
    </row>
    <row r="495" spans="1:14" ht="26.25">
      <c r="A495" s="15">
        <v>512</v>
      </c>
      <c r="B495" s="156" t="s">
        <v>30</v>
      </c>
      <c r="C495" s="157">
        <v>1</v>
      </c>
      <c r="D495" s="158">
        <v>37636</v>
      </c>
      <c r="E495" s="159" t="s">
        <v>1099</v>
      </c>
      <c r="F495" s="54">
        <v>165.2</v>
      </c>
      <c r="G495" s="157">
        <v>1980</v>
      </c>
      <c r="H495" s="159" t="s">
        <v>1100</v>
      </c>
      <c r="I495" s="157">
        <v>43200</v>
      </c>
      <c r="J495" s="160">
        <v>18432</v>
      </c>
      <c r="K495" s="161">
        <f t="shared" ref="K495:K509" si="11">I495-J495</f>
        <v>24768</v>
      </c>
      <c r="L495" s="32">
        <v>2376689.4500000002</v>
      </c>
      <c r="M495" s="82"/>
      <c r="N495" s="32" t="s">
        <v>1101</v>
      </c>
    </row>
    <row r="496" spans="1:14" ht="26.25">
      <c r="A496" s="15">
        <v>513</v>
      </c>
      <c r="B496" s="156" t="s">
        <v>196</v>
      </c>
      <c r="C496" s="157">
        <v>2</v>
      </c>
      <c r="D496" s="158">
        <v>37650</v>
      </c>
      <c r="E496" s="159" t="s">
        <v>1102</v>
      </c>
      <c r="F496" s="54">
        <v>400</v>
      </c>
      <c r="G496" s="157">
        <v>1973</v>
      </c>
      <c r="H496" s="159" t="s">
        <v>1103</v>
      </c>
      <c r="I496" s="157">
        <v>51348</v>
      </c>
      <c r="J496" s="160">
        <v>51348</v>
      </c>
      <c r="K496" s="161">
        <f t="shared" si="11"/>
        <v>0</v>
      </c>
      <c r="L496" s="32">
        <v>7603380</v>
      </c>
      <c r="M496" s="82"/>
      <c r="N496" s="32" t="s">
        <v>1104</v>
      </c>
    </row>
    <row r="497" spans="1:14" ht="26.25">
      <c r="A497" s="15">
        <v>514</v>
      </c>
      <c r="B497" s="156" t="s">
        <v>1105</v>
      </c>
      <c r="C497" s="157">
        <v>3</v>
      </c>
      <c r="D497" s="158">
        <v>37480</v>
      </c>
      <c r="E497" s="159" t="s">
        <v>1106</v>
      </c>
      <c r="F497" s="54">
        <v>270.39999999999998</v>
      </c>
      <c r="G497" s="157">
        <v>1942</v>
      </c>
      <c r="H497" s="159" t="s">
        <v>1107</v>
      </c>
      <c r="I497" s="157">
        <v>61750</v>
      </c>
      <c r="J497" s="160">
        <v>61750</v>
      </c>
      <c r="K497" s="161">
        <f t="shared" si="11"/>
        <v>0</v>
      </c>
      <c r="L497" s="32">
        <v>3300534.85</v>
      </c>
      <c r="M497" s="82"/>
      <c r="N497" s="32" t="s">
        <v>1108</v>
      </c>
    </row>
    <row r="498" spans="1:14" ht="26.25">
      <c r="A498" s="15">
        <v>515</v>
      </c>
      <c r="B498" s="156" t="s">
        <v>30</v>
      </c>
      <c r="C498" s="157">
        <v>4</v>
      </c>
      <c r="D498" s="158">
        <v>37630</v>
      </c>
      <c r="E498" s="159" t="s">
        <v>1109</v>
      </c>
      <c r="F498" s="157">
        <v>78.599999999999994</v>
      </c>
      <c r="G498" s="157">
        <v>1966</v>
      </c>
      <c r="H498" s="159" t="s">
        <v>1110</v>
      </c>
      <c r="I498" s="157">
        <v>6321</v>
      </c>
      <c r="J498" s="160">
        <v>5900.52</v>
      </c>
      <c r="K498" s="161">
        <f t="shared" si="11"/>
        <v>420.47999999999956</v>
      </c>
      <c r="L498" s="162" t="s">
        <v>26</v>
      </c>
      <c r="M498" s="82"/>
      <c r="N498" s="82"/>
    </row>
    <row r="499" spans="1:14" ht="26.25">
      <c r="A499" s="15">
        <v>516</v>
      </c>
      <c r="B499" s="156" t="s">
        <v>30</v>
      </c>
      <c r="C499" s="157">
        <v>5</v>
      </c>
      <c r="D499" s="158">
        <v>28839</v>
      </c>
      <c r="E499" s="159"/>
      <c r="F499" s="157">
        <v>44</v>
      </c>
      <c r="G499" s="157">
        <v>1969</v>
      </c>
      <c r="H499" s="159" t="s">
        <v>1111</v>
      </c>
      <c r="I499" s="157">
        <v>3850</v>
      </c>
      <c r="J499" s="160">
        <v>3645</v>
      </c>
      <c r="K499" s="161">
        <f t="shared" si="11"/>
        <v>205</v>
      </c>
      <c r="L499" s="162" t="s">
        <v>26</v>
      </c>
      <c r="M499" s="82"/>
      <c r="N499" s="82"/>
    </row>
    <row r="500" spans="1:14" ht="26.25">
      <c r="A500" s="15">
        <v>517</v>
      </c>
      <c r="B500" s="156" t="s">
        <v>30</v>
      </c>
      <c r="C500" s="157">
        <v>6</v>
      </c>
      <c r="D500" s="157"/>
      <c r="E500" s="159"/>
      <c r="F500" s="157">
        <v>44</v>
      </c>
      <c r="G500" s="157">
        <v>1969</v>
      </c>
      <c r="H500" s="159" t="s">
        <v>1112</v>
      </c>
      <c r="I500" s="157">
        <v>3500</v>
      </c>
      <c r="J500" s="160">
        <v>3191</v>
      </c>
      <c r="K500" s="161">
        <f t="shared" si="11"/>
        <v>309</v>
      </c>
      <c r="L500" s="162" t="s">
        <v>26</v>
      </c>
      <c r="M500" s="82"/>
      <c r="N500" s="82"/>
    </row>
    <row r="501" spans="1:14" ht="26.25">
      <c r="A501" s="15">
        <v>518</v>
      </c>
      <c r="B501" s="156" t="s">
        <v>30</v>
      </c>
      <c r="C501" s="157">
        <v>7</v>
      </c>
      <c r="D501" s="158">
        <v>37433</v>
      </c>
      <c r="E501" s="159" t="s">
        <v>1113</v>
      </c>
      <c r="F501" s="157">
        <v>97.5</v>
      </c>
      <c r="G501" s="157">
        <v>1989</v>
      </c>
      <c r="H501" s="159" t="s">
        <v>1114</v>
      </c>
      <c r="I501" s="157">
        <v>32545</v>
      </c>
      <c r="J501" s="160">
        <v>17136.400000000001</v>
      </c>
      <c r="K501" s="161">
        <f t="shared" si="11"/>
        <v>15408.599999999999</v>
      </c>
      <c r="L501" s="162" t="s">
        <v>26</v>
      </c>
      <c r="M501" s="82"/>
      <c r="N501" s="82"/>
    </row>
    <row r="502" spans="1:14" ht="26.25">
      <c r="A502" s="15">
        <v>519</v>
      </c>
      <c r="B502" s="156" t="s">
        <v>30</v>
      </c>
      <c r="C502" s="157">
        <v>8</v>
      </c>
      <c r="D502" s="158">
        <v>37819</v>
      </c>
      <c r="E502" s="159" t="s">
        <v>1115</v>
      </c>
      <c r="F502" s="157">
        <v>86.9</v>
      </c>
      <c r="G502" s="157">
        <v>1987</v>
      </c>
      <c r="H502" s="159" t="s">
        <v>1116</v>
      </c>
      <c r="I502" s="157">
        <v>8729</v>
      </c>
      <c r="J502" s="160">
        <v>4948.4799999999996</v>
      </c>
      <c r="K502" s="161">
        <f t="shared" si="11"/>
        <v>3780.5200000000004</v>
      </c>
      <c r="L502" s="32">
        <v>513036.61</v>
      </c>
      <c r="M502" s="82"/>
      <c r="N502" s="32" t="s">
        <v>1117</v>
      </c>
    </row>
    <row r="503" spans="1:14" ht="26.25">
      <c r="A503" s="15">
        <v>520</v>
      </c>
      <c r="B503" s="156" t="s">
        <v>30</v>
      </c>
      <c r="C503" s="157">
        <v>9</v>
      </c>
      <c r="D503" s="158">
        <v>37803</v>
      </c>
      <c r="E503" s="159" t="s">
        <v>1118</v>
      </c>
      <c r="F503" s="157">
        <v>92.2</v>
      </c>
      <c r="G503" s="157">
        <v>1964</v>
      </c>
      <c r="H503" s="159" t="s">
        <v>1119</v>
      </c>
      <c r="I503" s="157">
        <v>12125</v>
      </c>
      <c r="J503" s="160">
        <v>12125</v>
      </c>
      <c r="K503" s="161">
        <f t="shared" si="11"/>
        <v>0</v>
      </c>
      <c r="L503" s="31">
        <v>980800.02</v>
      </c>
      <c r="M503" s="82"/>
      <c r="N503" s="32" t="s">
        <v>1120</v>
      </c>
    </row>
    <row r="504" spans="1:14" ht="26.25">
      <c r="A504" s="15">
        <v>521</v>
      </c>
      <c r="B504" s="156" t="s">
        <v>30</v>
      </c>
      <c r="C504" s="157">
        <v>10</v>
      </c>
      <c r="D504" s="158">
        <v>37605</v>
      </c>
      <c r="E504" s="159" t="s">
        <v>1121</v>
      </c>
      <c r="F504" s="157">
        <v>70</v>
      </c>
      <c r="G504" s="157">
        <v>1970</v>
      </c>
      <c r="H504" s="159" t="s">
        <v>1122</v>
      </c>
      <c r="I504" s="157">
        <v>23330</v>
      </c>
      <c r="J504" s="160">
        <v>13051.6</v>
      </c>
      <c r="K504" s="161">
        <f t="shared" si="11"/>
        <v>10278.4</v>
      </c>
      <c r="L504" s="32">
        <v>1363660.98</v>
      </c>
      <c r="M504" s="82"/>
      <c r="N504" s="31" t="s">
        <v>1123</v>
      </c>
    </row>
    <row r="505" spans="1:14" ht="26.25">
      <c r="A505" s="15">
        <v>522</v>
      </c>
      <c r="B505" s="156" t="s">
        <v>30</v>
      </c>
      <c r="C505" s="157">
        <v>11</v>
      </c>
      <c r="D505" s="158">
        <v>33654</v>
      </c>
      <c r="E505" s="159"/>
      <c r="F505" s="157">
        <v>148.5</v>
      </c>
      <c r="G505" s="157">
        <v>1987</v>
      </c>
      <c r="H505" s="159" t="s">
        <v>1124</v>
      </c>
      <c r="I505" s="157">
        <v>13165</v>
      </c>
      <c r="J505" s="160">
        <v>4690.8</v>
      </c>
      <c r="K505" s="161">
        <f t="shared" si="11"/>
        <v>8474.2000000000007</v>
      </c>
      <c r="L505" s="162" t="s">
        <v>26</v>
      </c>
      <c r="M505" s="82"/>
      <c r="N505" s="82"/>
    </row>
    <row r="506" spans="1:14" ht="26.25">
      <c r="A506" s="15">
        <v>523</v>
      </c>
      <c r="B506" s="156" t="s">
        <v>1125</v>
      </c>
      <c r="C506" s="157">
        <v>12</v>
      </c>
      <c r="D506" s="158">
        <v>37819</v>
      </c>
      <c r="E506" s="159" t="s">
        <v>1126</v>
      </c>
      <c r="F506" s="157">
        <v>38.799999999999997</v>
      </c>
      <c r="G506" s="157">
        <v>1987</v>
      </c>
      <c r="H506" s="159" t="s">
        <v>1127</v>
      </c>
      <c r="I506" s="157">
        <v>25726</v>
      </c>
      <c r="J506" s="160">
        <v>15089.12</v>
      </c>
      <c r="K506" s="161">
        <f t="shared" si="11"/>
        <v>10636.88</v>
      </c>
      <c r="L506" s="32">
        <v>450117.02</v>
      </c>
      <c r="M506" s="82"/>
      <c r="N506" s="32" t="s">
        <v>1128</v>
      </c>
    </row>
    <row r="507" spans="1:14" ht="26.25">
      <c r="A507" s="15">
        <v>524</v>
      </c>
      <c r="B507" s="156" t="s">
        <v>1125</v>
      </c>
      <c r="C507" s="157">
        <v>13</v>
      </c>
      <c r="D507" s="158">
        <v>37630</v>
      </c>
      <c r="E507" s="159" t="s">
        <v>1129</v>
      </c>
      <c r="F507" s="157">
        <v>50.1</v>
      </c>
      <c r="G507" s="157">
        <v>1970</v>
      </c>
      <c r="H507" s="159" t="s">
        <v>1130</v>
      </c>
      <c r="I507" s="157">
        <v>18746</v>
      </c>
      <c r="J507" s="160">
        <v>16935.52</v>
      </c>
      <c r="K507" s="161">
        <f t="shared" si="11"/>
        <v>1810.4799999999996</v>
      </c>
      <c r="L507" s="32">
        <v>401625.65</v>
      </c>
      <c r="M507" s="82"/>
      <c r="N507" s="31" t="s">
        <v>1131</v>
      </c>
    </row>
    <row r="508" spans="1:14" ht="26.25">
      <c r="A508" s="15">
        <v>525</v>
      </c>
      <c r="B508" s="156" t="s">
        <v>1125</v>
      </c>
      <c r="C508" s="157">
        <v>14</v>
      </c>
      <c r="D508" s="158">
        <v>37803</v>
      </c>
      <c r="E508" s="159" t="s">
        <v>1132</v>
      </c>
      <c r="F508" s="157">
        <v>86.7</v>
      </c>
      <c r="G508" s="157">
        <v>1975</v>
      </c>
      <c r="H508" s="159" t="s">
        <v>1133</v>
      </c>
      <c r="I508" s="157">
        <v>20258</v>
      </c>
      <c r="J508" s="160">
        <v>16346.96</v>
      </c>
      <c r="K508" s="161">
        <f t="shared" si="11"/>
        <v>3911.0400000000009</v>
      </c>
      <c r="L508" s="32">
        <v>972697.7</v>
      </c>
      <c r="M508" s="82"/>
      <c r="N508" s="32" t="s">
        <v>1134</v>
      </c>
    </row>
    <row r="509" spans="1:14" ht="26.25">
      <c r="A509" s="15">
        <v>526</v>
      </c>
      <c r="B509" s="156" t="s">
        <v>1125</v>
      </c>
      <c r="C509" s="157">
        <v>15</v>
      </c>
      <c r="D509" s="158">
        <v>37662</v>
      </c>
      <c r="E509" s="159" t="s">
        <v>1135</v>
      </c>
      <c r="F509" s="157">
        <v>53.4</v>
      </c>
      <c r="G509" s="157">
        <v>1955</v>
      </c>
      <c r="H509" s="159" t="s">
        <v>1136</v>
      </c>
      <c r="I509" s="157">
        <v>10039</v>
      </c>
      <c r="J509" s="160">
        <v>10039</v>
      </c>
      <c r="K509" s="161">
        <f t="shared" si="11"/>
        <v>0</v>
      </c>
      <c r="L509" s="32">
        <v>445478.5</v>
      </c>
      <c r="M509" s="82"/>
      <c r="N509" s="31" t="s">
        <v>1137</v>
      </c>
    </row>
    <row r="510" spans="1:14">
      <c r="A510" s="15"/>
      <c r="B510" s="163" t="s">
        <v>1002</v>
      </c>
      <c r="C510" s="150"/>
      <c r="D510" s="150"/>
      <c r="E510" s="150"/>
      <c r="F510" s="164">
        <f>SUM(F495:F509)</f>
        <v>1726.3000000000002</v>
      </c>
      <c r="G510" s="150"/>
      <c r="H510" s="120"/>
      <c r="I510" s="165">
        <f>SUM(I495:I509)</f>
        <v>334632</v>
      </c>
      <c r="J510" s="165">
        <f>SUM(J495:J509)</f>
        <v>254629.39999999997</v>
      </c>
      <c r="K510" s="166">
        <f>SUM(K495:K509)</f>
        <v>80002.600000000006</v>
      </c>
      <c r="L510" s="102"/>
      <c r="M510" s="82"/>
      <c r="N510" s="82"/>
    </row>
    <row r="511" spans="1:14">
      <c r="A511" s="15"/>
      <c r="B511" s="152" t="s">
        <v>1138</v>
      </c>
      <c r="C511" s="167"/>
      <c r="D511" s="167"/>
      <c r="E511" s="167"/>
      <c r="F511" s="167"/>
      <c r="G511" s="167"/>
      <c r="H511" s="168"/>
      <c r="I511" s="167"/>
      <c r="J511" s="140"/>
      <c r="K511" s="169"/>
      <c r="L511" s="170"/>
      <c r="M511" s="82"/>
      <c r="N511" s="82"/>
    </row>
    <row r="512" spans="1:14" ht="51.75">
      <c r="A512" s="15"/>
      <c r="B512" s="135" t="s">
        <v>1004</v>
      </c>
      <c r="C512" s="135" t="s">
        <v>1060</v>
      </c>
      <c r="D512" s="135" t="s">
        <v>1006</v>
      </c>
      <c r="E512" s="135" t="s">
        <v>1007</v>
      </c>
      <c r="F512" s="135" t="s">
        <v>1008</v>
      </c>
      <c r="G512" s="136" t="s">
        <v>1009</v>
      </c>
      <c r="H512" s="136" t="s">
        <v>8</v>
      </c>
      <c r="I512" s="136" t="s">
        <v>20</v>
      </c>
      <c r="J512" s="136" t="s">
        <v>21</v>
      </c>
      <c r="K512" s="137" t="s">
        <v>22</v>
      </c>
      <c r="L512" s="110"/>
      <c r="M512" s="82"/>
      <c r="N512" s="82"/>
    </row>
    <row r="513" spans="1:14" ht="26.25">
      <c r="A513" s="15">
        <v>527</v>
      </c>
      <c r="B513" s="156" t="s">
        <v>274</v>
      </c>
      <c r="C513" s="157">
        <v>1</v>
      </c>
      <c r="D513" s="157"/>
      <c r="E513" s="159" t="s">
        <v>1139</v>
      </c>
      <c r="F513" s="157">
        <v>39.4</v>
      </c>
      <c r="G513" s="157">
        <v>1957</v>
      </c>
      <c r="H513" s="159" t="s">
        <v>1140</v>
      </c>
      <c r="I513" s="157">
        <v>50855</v>
      </c>
      <c r="J513" s="167">
        <v>50855</v>
      </c>
      <c r="K513" s="169">
        <v>0</v>
      </c>
      <c r="L513" s="32">
        <v>482851.73</v>
      </c>
      <c r="M513" s="82"/>
      <c r="N513" s="32" t="s">
        <v>1141</v>
      </c>
    </row>
    <row r="514" spans="1:14" ht="26.25">
      <c r="A514" s="15">
        <v>528</v>
      </c>
      <c r="B514" s="156" t="s">
        <v>274</v>
      </c>
      <c r="C514" s="157">
        <v>2</v>
      </c>
      <c r="D514" s="158">
        <v>38196</v>
      </c>
      <c r="E514" s="159"/>
      <c r="F514" s="157">
        <v>36.1</v>
      </c>
      <c r="G514" s="157">
        <v>1952</v>
      </c>
      <c r="H514" s="159" t="s">
        <v>1142</v>
      </c>
      <c r="I514" s="157">
        <v>53191</v>
      </c>
      <c r="J514" s="167">
        <v>53191</v>
      </c>
      <c r="K514" s="169">
        <v>0</v>
      </c>
      <c r="L514" s="32">
        <v>1008857.76</v>
      </c>
      <c r="M514" s="82"/>
      <c r="N514" s="31" t="s">
        <v>1143</v>
      </c>
    </row>
    <row r="515" spans="1:14" ht="26.25">
      <c r="A515" s="15">
        <v>529</v>
      </c>
      <c r="B515" s="157" t="s">
        <v>274</v>
      </c>
      <c r="C515" s="157">
        <v>3</v>
      </c>
      <c r="D515" s="158">
        <v>33903</v>
      </c>
      <c r="E515" s="159"/>
      <c r="F515" s="157">
        <v>71</v>
      </c>
      <c r="G515" s="157">
        <v>1958</v>
      </c>
      <c r="H515" s="159" t="s">
        <v>1144</v>
      </c>
      <c r="I515" s="157">
        <v>66922</v>
      </c>
      <c r="J515" s="167">
        <v>66922</v>
      </c>
      <c r="K515" s="169">
        <v>0</v>
      </c>
      <c r="L515" s="32">
        <v>809738.67</v>
      </c>
      <c r="M515" s="82"/>
      <c r="N515" s="32" t="s">
        <v>1145</v>
      </c>
    </row>
    <row r="516" spans="1:14" ht="26.25">
      <c r="A516" s="15">
        <v>530</v>
      </c>
      <c r="B516" s="157" t="s">
        <v>1146</v>
      </c>
      <c r="C516" s="157">
        <v>4</v>
      </c>
      <c r="D516" s="158">
        <v>38196</v>
      </c>
      <c r="E516" s="159" t="s">
        <v>1147</v>
      </c>
      <c r="F516" s="157">
        <v>76.2</v>
      </c>
      <c r="G516" s="157">
        <v>1958</v>
      </c>
      <c r="H516" s="159" t="s">
        <v>1142</v>
      </c>
      <c r="I516" s="157">
        <v>62922</v>
      </c>
      <c r="J516" s="167">
        <v>62922</v>
      </c>
      <c r="K516" s="169">
        <v>0</v>
      </c>
      <c r="L516" s="170" t="s">
        <v>26</v>
      </c>
      <c r="M516" s="82"/>
      <c r="N516" s="82"/>
    </row>
    <row r="517" spans="1:14">
      <c r="A517" s="15"/>
      <c r="B517" s="171" t="s">
        <v>1002</v>
      </c>
      <c r="C517" s="167"/>
      <c r="D517" s="172"/>
      <c r="E517" s="167"/>
      <c r="F517" s="171">
        <f>SUM(F513:F516)</f>
        <v>222.7</v>
      </c>
      <c r="G517" s="167"/>
      <c r="H517" s="168"/>
      <c r="I517" s="173">
        <f>SUM(I513:I516)</f>
        <v>233890</v>
      </c>
      <c r="J517" s="173">
        <f>SUM(J513:J516)</f>
        <v>233890</v>
      </c>
      <c r="K517" s="174">
        <v>0</v>
      </c>
      <c r="L517" s="175"/>
      <c r="M517" s="82"/>
      <c r="N517" s="82"/>
    </row>
    <row r="518" spans="1:14">
      <c r="A518" s="15"/>
      <c r="B518" s="176" t="s">
        <v>1148</v>
      </c>
      <c r="C518" s="96"/>
      <c r="D518" s="97"/>
      <c r="E518" s="96"/>
      <c r="F518" s="96"/>
      <c r="G518" s="96"/>
      <c r="H518" s="177"/>
      <c r="I518" s="96"/>
      <c r="J518" s="140"/>
      <c r="K518" s="178"/>
      <c r="L518" s="179"/>
      <c r="M518" s="82"/>
      <c r="N518" s="82"/>
    </row>
    <row r="519" spans="1:14" ht="51.75">
      <c r="A519" s="15"/>
      <c r="B519" s="135" t="s">
        <v>1004</v>
      </c>
      <c r="C519" s="135" t="s">
        <v>1060</v>
      </c>
      <c r="D519" s="135" t="s">
        <v>1006</v>
      </c>
      <c r="E519" s="135" t="s">
        <v>1007</v>
      </c>
      <c r="F519" s="135" t="s">
        <v>1008</v>
      </c>
      <c r="G519" s="136" t="s">
        <v>1009</v>
      </c>
      <c r="H519" s="136" t="s">
        <v>8</v>
      </c>
      <c r="I519" s="136" t="s">
        <v>20</v>
      </c>
      <c r="J519" s="136" t="s">
        <v>21</v>
      </c>
      <c r="K519" s="137" t="s">
        <v>22</v>
      </c>
      <c r="L519" s="110"/>
      <c r="M519" s="82"/>
      <c r="N519" s="82"/>
    </row>
    <row r="520" spans="1:14" ht="26.25">
      <c r="A520" s="15">
        <v>531</v>
      </c>
      <c r="B520" s="95" t="s">
        <v>1146</v>
      </c>
      <c r="C520" s="180" t="s">
        <v>1149</v>
      </c>
      <c r="D520" s="181">
        <v>24047</v>
      </c>
      <c r="E520" s="95"/>
      <c r="F520" s="95">
        <v>89.1</v>
      </c>
      <c r="G520" s="95">
        <v>1965</v>
      </c>
      <c r="H520" s="180" t="s">
        <v>1150</v>
      </c>
      <c r="I520" s="95">
        <v>2385.8000000000002</v>
      </c>
      <c r="J520" s="140">
        <v>2385.8000000000002</v>
      </c>
      <c r="K520" s="182">
        <f t="shared" ref="K520:K525" si="12">I520-J520</f>
        <v>0</v>
      </c>
      <c r="L520" s="32">
        <v>1172344.75</v>
      </c>
      <c r="M520" s="82"/>
      <c r="N520" s="32" t="s">
        <v>1151</v>
      </c>
    </row>
    <row r="521" spans="1:14" ht="26.25">
      <c r="A521" s="15">
        <v>532</v>
      </c>
      <c r="B521" s="95" t="s">
        <v>274</v>
      </c>
      <c r="C521" s="180" t="s">
        <v>1152</v>
      </c>
      <c r="D521" s="181">
        <v>22586</v>
      </c>
      <c r="E521" s="95"/>
      <c r="F521" s="95">
        <v>36.299999999999997</v>
      </c>
      <c r="G521" s="95">
        <v>1965</v>
      </c>
      <c r="H521" s="180" t="s">
        <v>1153</v>
      </c>
      <c r="I521" s="95">
        <v>28252.28</v>
      </c>
      <c r="J521" s="140">
        <v>28252.28</v>
      </c>
      <c r="K521" s="182">
        <f t="shared" si="12"/>
        <v>0</v>
      </c>
      <c r="L521" s="31">
        <v>810745.45</v>
      </c>
      <c r="M521" s="82"/>
      <c r="N521" s="32" t="s">
        <v>1154</v>
      </c>
    </row>
    <row r="522" spans="1:14" ht="26.25">
      <c r="A522" s="15">
        <v>533</v>
      </c>
      <c r="B522" s="95" t="s">
        <v>1146</v>
      </c>
      <c r="C522" s="180" t="s">
        <v>1155</v>
      </c>
      <c r="D522" s="181">
        <v>24047</v>
      </c>
      <c r="E522" s="95"/>
      <c r="F522" s="95">
        <v>135.1</v>
      </c>
      <c r="G522" s="95">
        <v>1965</v>
      </c>
      <c r="H522" s="180" t="s">
        <v>1156</v>
      </c>
      <c r="I522" s="95">
        <v>34087.980000000003</v>
      </c>
      <c r="J522" s="140">
        <v>34087.980000000003</v>
      </c>
      <c r="K522" s="182">
        <f t="shared" si="12"/>
        <v>0</v>
      </c>
      <c r="L522" s="183" t="s">
        <v>26</v>
      </c>
      <c r="M522" s="82"/>
      <c r="N522" s="82"/>
    </row>
    <row r="523" spans="1:14" ht="26.25">
      <c r="A523" s="15">
        <v>534</v>
      </c>
      <c r="B523" s="95" t="s">
        <v>274</v>
      </c>
      <c r="C523" s="180" t="s">
        <v>1157</v>
      </c>
      <c r="D523" s="181">
        <v>24048</v>
      </c>
      <c r="E523" s="95"/>
      <c r="F523" s="95">
        <v>53.5</v>
      </c>
      <c r="G523" s="95">
        <v>1954</v>
      </c>
      <c r="H523" s="180" t="s">
        <v>1158</v>
      </c>
      <c r="I523" s="95">
        <v>34763.24</v>
      </c>
      <c r="J523" s="140">
        <v>34763.24</v>
      </c>
      <c r="K523" s="182">
        <f t="shared" si="12"/>
        <v>0</v>
      </c>
      <c r="L523" s="32">
        <v>761665.11</v>
      </c>
      <c r="M523" s="82"/>
      <c r="N523" s="32" t="s">
        <v>1159</v>
      </c>
    </row>
    <row r="524" spans="1:14" ht="26.25">
      <c r="A524" s="15">
        <v>535</v>
      </c>
      <c r="B524" s="95" t="s">
        <v>1146</v>
      </c>
      <c r="C524" s="180" t="s">
        <v>1160</v>
      </c>
      <c r="D524" s="181">
        <v>32448</v>
      </c>
      <c r="E524" s="95"/>
      <c r="F524" s="95">
        <v>159.80000000000001</v>
      </c>
      <c r="G524" s="95">
        <v>1988</v>
      </c>
      <c r="H524" s="180" t="s">
        <v>1161</v>
      </c>
      <c r="I524" s="95">
        <v>159610.29999999999</v>
      </c>
      <c r="J524" s="140">
        <v>112663.26</v>
      </c>
      <c r="K524" s="182">
        <f t="shared" si="12"/>
        <v>46947.039999999994</v>
      </c>
      <c r="L524" s="32">
        <v>1743343.33</v>
      </c>
      <c r="M524" s="82"/>
      <c r="N524" s="31" t="s">
        <v>1162</v>
      </c>
    </row>
    <row r="525" spans="1:14" ht="26.25">
      <c r="A525" s="15">
        <v>536</v>
      </c>
      <c r="B525" s="95" t="s">
        <v>23</v>
      </c>
      <c r="C525" s="180" t="s">
        <v>1163</v>
      </c>
      <c r="D525" s="181">
        <v>23682</v>
      </c>
      <c r="E525" s="95"/>
      <c r="F525" s="95">
        <v>94.2</v>
      </c>
      <c r="G525" s="95">
        <v>1961</v>
      </c>
      <c r="H525" s="180" t="s">
        <v>1164</v>
      </c>
      <c r="I525" s="95">
        <v>25345.21</v>
      </c>
      <c r="J525" s="140">
        <v>25345.21</v>
      </c>
      <c r="K525" s="182">
        <f t="shared" si="12"/>
        <v>0</v>
      </c>
      <c r="L525" s="32">
        <v>551024.6</v>
      </c>
      <c r="M525" s="82"/>
      <c r="N525" s="31" t="s">
        <v>1165</v>
      </c>
    </row>
    <row r="526" spans="1:14">
      <c r="A526" s="15"/>
      <c r="B526" s="184" t="s">
        <v>1002</v>
      </c>
      <c r="C526" s="95"/>
      <c r="D526" s="181"/>
      <c r="E526" s="95"/>
      <c r="F526" s="184">
        <f>SUM(F520:F525)</f>
        <v>568</v>
      </c>
      <c r="G526" s="95"/>
      <c r="H526" s="95"/>
      <c r="I526" s="185">
        <f>SUM(I520:I525)</f>
        <v>284444.81</v>
      </c>
      <c r="J526" s="125">
        <f>SUM(J520:J525)</f>
        <v>237497.77</v>
      </c>
      <c r="K526" s="174">
        <f>SUM(K520:K525)</f>
        <v>46947.039999999994</v>
      </c>
      <c r="L526" s="175"/>
      <c r="M526" s="82"/>
      <c r="N526" s="82"/>
    </row>
    <row r="527" spans="1:14">
      <c r="A527" s="15"/>
      <c r="B527" s="176" t="s">
        <v>1166</v>
      </c>
      <c r="C527" s="96"/>
      <c r="D527" s="97"/>
      <c r="E527" s="96"/>
      <c r="F527" s="176"/>
      <c r="G527" s="96"/>
      <c r="H527" s="96"/>
      <c r="I527" s="176"/>
      <c r="J527" s="146"/>
      <c r="K527" s="186"/>
      <c r="L527" s="179"/>
      <c r="M527" s="82"/>
      <c r="N527" s="82"/>
    </row>
    <row r="528" spans="1:14" ht="51.75">
      <c r="A528" s="15"/>
      <c r="B528" s="135" t="s">
        <v>1004</v>
      </c>
      <c r="C528" s="135" t="s">
        <v>1060</v>
      </c>
      <c r="D528" s="135" t="s">
        <v>1006</v>
      </c>
      <c r="E528" s="135" t="s">
        <v>1007</v>
      </c>
      <c r="F528" s="135" t="s">
        <v>1008</v>
      </c>
      <c r="G528" s="136" t="s">
        <v>1009</v>
      </c>
      <c r="H528" s="136" t="s">
        <v>8</v>
      </c>
      <c r="I528" s="136" t="s">
        <v>20</v>
      </c>
      <c r="J528" s="136" t="s">
        <v>21</v>
      </c>
      <c r="K528" s="137" t="s">
        <v>22</v>
      </c>
      <c r="L528" s="110"/>
      <c r="M528" s="82"/>
      <c r="N528" s="82"/>
    </row>
    <row r="529" spans="1:14" ht="26.25">
      <c r="A529" s="15">
        <v>537</v>
      </c>
      <c r="B529" s="95" t="s">
        <v>315</v>
      </c>
      <c r="C529" s="95"/>
      <c r="D529" s="181"/>
      <c r="E529" s="95"/>
      <c r="F529" s="95">
        <v>22</v>
      </c>
      <c r="G529" s="95">
        <v>1961</v>
      </c>
      <c r="H529" s="95" t="s">
        <v>1167</v>
      </c>
      <c r="I529" s="95">
        <v>23995.86</v>
      </c>
      <c r="J529" s="140">
        <v>13277.85</v>
      </c>
      <c r="K529" s="182">
        <f t="shared" ref="K529:K536" si="13">I529-J529</f>
        <v>10718.01</v>
      </c>
      <c r="L529" s="32">
        <v>1182183.3</v>
      </c>
      <c r="M529" s="82"/>
      <c r="N529" s="32" t="s">
        <v>1168</v>
      </c>
    </row>
    <row r="530" spans="1:14" ht="39">
      <c r="A530" s="15">
        <v>538</v>
      </c>
      <c r="B530" s="95" t="s">
        <v>236</v>
      </c>
      <c r="C530" s="95"/>
      <c r="D530" s="181"/>
      <c r="E530" s="95"/>
      <c r="F530" s="187">
        <v>46.4</v>
      </c>
      <c r="G530" s="95">
        <v>1952</v>
      </c>
      <c r="H530" s="95" t="s">
        <v>1169</v>
      </c>
      <c r="I530" s="95">
        <v>140297.82</v>
      </c>
      <c r="J530" s="140">
        <v>140297.82</v>
      </c>
      <c r="K530" s="182">
        <f t="shared" si="13"/>
        <v>0</v>
      </c>
      <c r="L530" s="31">
        <v>676276.94</v>
      </c>
      <c r="M530" s="82"/>
      <c r="N530" s="31" t="s">
        <v>1170</v>
      </c>
    </row>
    <row r="531" spans="1:14" ht="26.25">
      <c r="A531" s="15">
        <v>539</v>
      </c>
      <c r="B531" s="95" t="s">
        <v>236</v>
      </c>
      <c r="C531" s="95"/>
      <c r="D531" s="181"/>
      <c r="E531" s="95"/>
      <c r="F531" s="95">
        <v>58.4</v>
      </c>
      <c r="G531" s="95">
        <v>1934</v>
      </c>
      <c r="H531" s="95" t="s">
        <v>1171</v>
      </c>
      <c r="I531" s="95">
        <v>57846.3</v>
      </c>
      <c r="J531" s="140">
        <v>57846.3</v>
      </c>
      <c r="K531" s="182">
        <f t="shared" si="13"/>
        <v>0</v>
      </c>
      <c r="L531" s="183" t="s">
        <v>26</v>
      </c>
      <c r="M531" s="82"/>
      <c r="N531" s="82"/>
    </row>
    <row r="532" spans="1:14" ht="26.25">
      <c r="A532" s="15">
        <v>540</v>
      </c>
      <c r="B532" s="95" t="s">
        <v>236</v>
      </c>
      <c r="C532" s="95"/>
      <c r="D532" s="181"/>
      <c r="E532" s="95"/>
      <c r="F532" s="95">
        <v>59.8</v>
      </c>
      <c r="G532" s="95">
        <v>1944</v>
      </c>
      <c r="H532" s="95" t="s">
        <v>1172</v>
      </c>
      <c r="I532" s="95">
        <v>43217.9</v>
      </c>
      <c r="J532" s="140">
        <v>43217.9</v>
      </c>
      <c r="K532" s="182">
        <f t="shared" si="13"/>
        <v>0</v>
      </c>
      <c r="L532" s="31">
        <v>705506.97</v>
      </c>
      <c r="M532" s="82"/>
      <c r="N532" s="31" t="s">
        <v>1173</v>
      </c>
    </row>
    <row r="533" spans="1:14" ht="26.25">
      <c r="A533" s="15">
        <v>541</v>
      </c>
      <c r="B533" s="95" t="s">
        <v>236</v>
      </c>
      <c r="C533" s="95"/>
      <c r="D533" s="181"/>
      <c r="E533" s="95"/>
      <c r="F533" s="95">
        <v>59.8</v>
      </c>
      <c r="G533" s="95">
        <v>1944</v>
      </c>
      <c r="H533" s="95" t="s">
        <v>1174</v>
      </c>
      <c r="I533" s="95">
        <v>43217.9</v>
      </c>
      <c r="J533" s="140">
        <v>43217.9</v>
      </c>
      <c r="K533" s="182">
        <f t="shared" si="13"/>
        <v>0</v>
      </c>
      <c r="L533" s="183" t="s">
        <v>26</v>
      </c>
      <c r="M533" s="82"/>
      <c r="N533" s="82"/>
    </row>
    <row r="534" spans="1:14" ht="26.25">
      <c r="A534" s="15">
        <v>542</v>
      </c>
      <c r="B534" s="95" t="s">
        <v>236</v>
      </c>
      <c r="C534" s="95"/>
      <c r="D534" s="181"/>
      <c r="E534" s="95"/>
      <c r="F534" s="95">
        <v>59.8</v>
      </c>
      <c r="G534" s="95">
        <v>1944</v>
      </c>
      <c r="H534" s="95" t="s">
        <v>1175</v>
      </c>
      <c r="I534" s="95">
        <v>43217.9</v>
      </c>
      <c r="J534" s="140">
        <v>43217.9</v>
      </c>
      <c r="K534" s="182">
        <f t="shared" si="13"/>
        <v>0</v>
      </c>
      <c r="L534" s="32">
        <v>725664.31</v>
      </c>
      <c r="M534" s="82"/>
      <c r="N534" s="32" t="s">
        <v>1176</v>
      </c>
    </row>
    <row r="535" spans="1:14" ht="26.25">
      <c r="A535" s="15">
        <v>543</v>
      </c>
      <c r="B535" s="95" t="s">
        <v>236</v>
      </c>
      <c r="C535" s="95"/>
      <c r="D535" s="181"/>
      <c r="E535" s="95"/>
      <c r="F535" s="95">
        <v>59.8</v>
      </c>
      <c r="G535" s="95">
        <v>1944</v>
      </c>
      <c r="H535" s="95" t="s">
        <v>1177</v>
      </c>
      <c r="I535" s="95">
        <v>43217.9</v>
      </c>
      <c r="J535" s="140">
        <v>43217.9</v>
      </c>
      <c r="K535" s="182">
        <f t="shared" si="13"/>
        <v>0</v>
      </c>
      <c r="L535" s="183" t="s">
        <v>26</v>
      </c>
      <c r="M535" s="82"/>
      <c r="N535" s="82"/>
    </row>
    <row r="536" spans="1:14" ht="26.25">
      <c r="A536" s="15">
        <v>544</v>
      </c>
      <c r="B536" s="95" t="s">
        <v>236</v>
      </c>
      <c r="C536" s="95"/>
      <c r="D536" s="181"/>
      <c r="E536" s="95"/>
      <c r="F536" s="95">
        <v>146.69999999999999</v>
      </c>
      <c r="G536" s="95">
        <v>1955</v>
      </c>
      <c r="H536" s="95" t="s">
        <v>1178</v>
      </c>
      <c r="I536" s="95">
        <v>150008.42000000001</v>
      </c>
      <c r="J536" s="140">
        <v>150008.42000000001</v>
      </c>
      <c r="K536" s="182">
        <f t="shared" si="13"/>
        <v>0</v>
      </c>
      <c r="L536" s="183" t="s">
        <v>26</v>
      </c>
      <c r="M536" s="82"/>
      <c r="N536" s="82"/>
    </row>
    <row r="537" spans="1:14">
      <c r="A537" s="15"/>
      <c r="B537" s="184" t="s">
        <v>1002</v>
      </c>
      <c r="C537" s="95"/>
      <c r="D537" s="181"/>
      <c r="E537" s="95"/>
      <c r="F537" s="184">
        <f>SUM(F529:F536)</f>
        <v>512.70000000000005</v>
      </c>
      <c r="G537" s="95"/>
      <c r="H537" s="95"/>
      <c r="I537" s="185">
        <f>SUM(I529:I536)</f>
        <v>545020.00000000012</v>
      </c>
      <c r="J537" s="125">
        <f>SUM(J529:J536)</f>
        <v>534301.99000000011</v>
      </c>
      <c r="K537" s="174">
        <f>SUM(K529:K536)</f>
        <v>10718.01</v>
      </c>
      <c r="L537" s="175"/>
      <c r="M537" s="82"/>
      <c r="N537" s="82"/>
    </row>
    <row r="538" spans="1:14">
      <c r="A538" s="15"/>
      <c r="B538" s="176" t="s">
        <v>1179</v>
      </c>
      <c r="C538" s="96"/>
      <c r="D538" s="97"/>
      <c r="E538" s="96"/>
      <c r="F538" s="176"/>
      <c r="G538" s="96"/>
      <c r="H538" s="96"/>
      <c r="I538" s="176"/>
      <c r="J538" s="146"/>
      <c r="K538" s="188"/>
      <c r="L538" s="183"/>
      <c r="M538" s="82"/>
      <c r="N538" s="82"/>
    </row>
    <row r="539" spans="1:14" ht="51.75">
      <c r="A539" s="15"/>
      <c r="B539" s="135" t="s">
        <v>1004</v>
      </c>
      <c r="C539" s="135" t="s">
        <v>1060</v>
      </c>
      <c r="D539" s="135" t="s">
        <v>1006</v>
      </c>
      <c r="E539" s="135" t="s">
        <v>1007</v>
      </c>
      <c r="F539" s="135" t="s">
        <v>1008</v>
      </c>
      <c r="G539" s="136" t="s">
        <v>1009</v>
      </c>
      <c r="H539" s="136" t="s">
        <v>8</v>
      </c>
      <c r="I539" s="136" t="s">
        <v>20</v>
      </c>
      <c r="J539" s="136" t="s">
        <v>21</v>
      </c>
      <c r="K539" s="137" t="s">
        <v>22</v>
      </c>
      <c r="L539" s="110"/>
      <c r="M539" s="82"/>
      <c r="N539" s="82"/>
    </row>
    <row r="540" spans="1:14" ht="39">
      <c r="A540" s="15">
        <v>545</v>
      </c>
      <c r="B540" s="95" t="s">
        <v>236</v>
      </c>
      <c r="C540" s="95">
        <v>1734</v>
      </c>
      <c r="D540" s="181" t="s">
        <v>1180</v>
      </c>
      <c r="E540" s="95" t="s">
        <v>1181</v>
      </c>
      <c r="F540" s="95">
        <v>28.9</v>
      </c>
      <c r="G540" s="95"/>
      <c r="H540" s="95" t="s">
        <v>1182</v>
      </c>
      <c r="I540" s="95">
        <v>750000</v>
      </c>
      <c r="J540" s="140">
        <v>75000</v>
      </c>
      <c r="K540" s="182">
        <f>I540-J540</f>
        <v>675000</v>
      </c>
      <c r="L540" s="32">
        <v>422112.26</v>
      </c>
      <c r="M540" s="82"/>
      <c r="N540" s="32" t="s">
        <v>1183</v>
      </c>
    </row>
    <row r="541" spans="1:14">
      <c r="A541" s="15"/>
      <c r="B541" s="176" t="s">
        <v>1002</v>
      </c>
      <c r="C541" s="96"/>
      <c r="D541" s="97"/>
      <c r="E541" s="96"/>
      <c r="F541" s="176">
        <f>SUM(F540:F540)</f>
        <v>28.9</v>
      </c>
      <c r="G541" s="96"/>
      <c r="H541" s="96"/>
      <c r="I541" s="189">
        <f>SUM(I540:I540)</f>
        <v>750000</v>
      </c>
      <c r="J541" s="125">
        <f>SUM(J540:J540)</f>
        <v>75000</v>
      </c>
      <c r="K541" s="174">
        <f>SUM(K540:K540)</f>
        <v>675000</v>
      </c>
      <c r="L541" s="175"/>
      <c r="M541" s="82"/>
      <c r="N541" s="82"/>
    </row>
    <row r="542" spans="1:14">
      <c r="A542" s="15"/>
      <c r="B542" s="176" t="s">
        <v>1184</v>
      </c>
      <c r="C542" s="96"/>
      <c r="D542" s="97"/>
      <c r="E542" s="96"/>
      <c r="F542" s="176"/>
      <c r="G542" s="96"/>
      <c r="H542" s="96"/>
      <c r="I542" s="176"/>
      <c r="J542" s="146"/>
      <c r="K542" s="188"/>
      <c r="L542" s="183"/>
      <c r="M542" s="82"/>
      <c r="N542" s="82"/>
    </row>
    <row r="543" spans="1:14" ht="51.75">
      <c r="A543" s="15"/>
      <c r="B543" s="135" t="s">
        <v>1004</v>
      </c>
      <c r="C543" s="135" t="s">
        <v>1060</v>
      </c>
      <c r="D543" s="135" t="s">
        <v>1006</v>
      </c>
      <c r="E543" s="135" t="s">
        <v>1007</v>
      </c>
      <c r="F543" s="135" t="s">
        <v>1008</v>
      </c>
      <c r="G543" s="136" t="s">
        <v>1009</v>
      </c>
      <c r="H543" s="136" t="s">
        <v>8</v>
      </c>
      <c r="I543" s="136" t="s">
        <v>20</v>
      </c>
      <c r="J543" s="136" t="s">
        <v>21</v>
      </c>
      <c r="K543" s="137" t="s">
        <v>22</v>
      </c>
      <c r="L543" s="110"/>
      <c r="M543" s="82"/>
      <c r="N543" s="82"/>
    </row>
    <row r="544" spans="1:14" ht="26.25">
      <c r="A544" s="15">
        <v>546</v>
      </c>
      <c r="B544" s="95" t="s">
        <v>274</v>
      </c>
      <c r="C544" s="95"/>
      <c r="D544" s="181"/>
      <c r="E544" s="95"/>
      <c r="F544" s="184">
        <f>SUM(G545)</f>
        <v>0</v>
      </c>
      <c r="G544" s="95">
        <v>1984</v>
      </c>
      <c r="H544" s="95" t="s">
        <v>1185</v>
      </c>
      <c r="I544" s="185">
        <v>12637080</v>
      </c>
      <c r="J544" s="165">
        <v>2855863.55</v>
      </c>
      <c r="K544" s="190">
        <v>9781216.4499999993</v>
      </c>
      <c r="L544" s="32">
        <v>58735347.090000004</v>
      </c>
      <c r="M544" s="82"/>
      <c r="N544" s="31" t="s">
        <v>1186</v>
      </c>
    </row>
    <row r="545" spans="1:14" ht="51.75">
      <c r="A545" s="15"/>
      <c r="B545" s="135" t="s">
        <v>1004</v>
      </c>
      <c r="C545" s="135" t="s">
        <v>1060</v>
      </c>
      <c r="D545" s="135" t="s">
        <v>1006</v>
      </c>
      <c r="E545" s="135" t="s">
        <v>1007</v>
      </c>
      <c r="F545" s="135" t="s">
        <v>1008</v>
      </c>
      <c r="G545" s="136" t="s">
        <v>1009</v>
      </c>
      <c r="H545" s="136" t="s">
        <v>8</v>
      </c>
      <c r="I545" s="136" t="s">
        <v>20</v>
      </c>
      <c r="J545" s="136" t="s">
        <v>21</v>
      </c>
      <c r="K545" s="137" t="s">
        <v>22</v>
      </c>
      <c r="L545" s="110"/>
      <c r="M545" s="82"/>
      <c r="N545" s="82"/>
    </row>
    <row r="546" spans="1:14" ht="39">
      <c r="A546" s="15">
        <v>547</v>
      </c>
      <c r="B546" s="95" t="s">
        <v>1187</v>
      </c>
      <c r="C546" s="95">
        <v>1263</v>
      </c>
      <c r="D546" s="181" t="s">
        <v>1188</v>
      </c>
      <c r="E546" s="95" t="s">
        <v>1189</v>
      </c>
      <c r="F546" s="95">
        <v>29.6</v>
      </c>
      <c r="G546" s="95">
        <v>1985</v>
      </c>
      <c r="H546" s="95" t="s">
        <v>1190</v>
      </c>
      <c r="I546" s="95">
        <v>650000</v>
      </c>
      <c r="J546" s="160">
        <v>403000</v>
      </c>
      <c r="K546" s="191">
        <f>I546:I550-J546:J550</f>
        <v>247000</v>
      </c>
      <c r="L546" s="32">
        <v>30580415.059999999</v>
      </c>
      <c r="M546" s="82"/>
      <c r="N546" s="31" t="s">
        <v>286</v>
      </c>
    </row>
    <row r="547" spans="1:14" ht="39">
      <c r="A547" s="15">
        <v>548</v>
      </c>
      <c r="B547" s="95" t="s">
        <v>1191</v>
      </c>
      <c r="C547" s="95">
        <v>486</v>
      </c>
      <c r="D547" s="181" t="s">
        <v>1192</v>
      </c>
      <c r="E547" s="95" t="s">
        <v>1193</v>
      </c>
      <c r="F547" s="95">
        <v>30.3</v>
      </c>
      <c r="G547" s="95">
        <v>1971</v>
      </c>
      <c r="H547" s="95" t="s">
        <v>1194</v>
      </c>
      <c r="I547" s="95">
        <v>1000000</v>
      </c>
      <c r="J547" s="160">
        <v>900000</v>
      </c>
      <c r="K547" s="191">
        <f t="shared" ref="K547:K565" si="14">I547-J547</f>
        <v>100000</v>
      </c>
      <c r="L547" s="32">
        <v>47838697.810000002</v>
      </c>
      <c r="M547" s="82"/>
      <c r="N547" s="31" t="s">
        <v>863</v>
      </c>
    </row>
    <row r="548" spans="1:14" ht="26.25">
      <c r="A548" s="15">
        <v>549</v>
      </c>
      <c r="B548" s="95" t="s">
        <v>1195</v>
      </c>
      <c r="C548" s="95">
        <v>1138</v>
      </c>
      <c r="D548" s="181" t="s">
        <v>1196</v>
      </c>
      <c r="E548" s="95" t="s">
        <v>1197</v>
      </c>
      <c r="F548" s="95">
        <v>30.5</v>
      </c>
      <c r="G548" s="95">
        <v>1976</v>
      </c>
      <c r="H548" s="95" t="s">
        <v>1198</v>
      </c>
      <c r="I548" s="95">
        <v>850000</v>
      </c>
      <c r="J548" s="160">
        <v>680000</v>
      </c>
      <c r="K548" s="191">
        <f t="shared" si="14"/>
        <v>170000</v>
      </c>
      <c r="L548" s="32">
        <v>39275732.770000003</v>
      </c>
      <c r="M548" s="82"/>
      <c r="N548" s="31" t="s">
        <v>668</v>
      </c>
    </row>
    <row r="549" spans="1:14" ht="26.25">
      <c r="A549" s="15">
        <v>550</v>
      </c>
      <c r="B549" s="95" t="s">
        <v>1199</v>
      </c>
      <c r="C549" s="95">
        <v>937</v>
      </c>
      <c r="D549" s="181" t="s">
        <v>1200</v>
      </c>
      <c r="E549" s="95" t="s">
        <v>1201</v>
      </c>
      <c r="F549" s="95">
        <v>28.9</v>
      </c>
      <c r="G549" s="95">
        <v>1976</v>
      </c>
      <c r="H549" s="95" t="s">
        <v>1202</v>
      </c>
      <c r="I549" s="95">
        <v>900000</v>
      </c>
      <c r="J549" s="160">
        <v>720000</v>
      </c>
      <c r="K549" s="191">
        <f t="shared" si="14"/>
        <v>180000</v>
      </c>
      <c r="L549" s="31">
        <v>88432793.120000005</v>
      </c>
      <c r="M549" s="82"/>
      <c r="N549" s="32" t="s">
        <v>510</v>
      </c>
    </row>
    <row r="550" spans="1:14" ht="26.25">
      <c r="A550" s="15">
        <v>551</v>
      </c>
      <c r="B550" s="95" t="s">
        <v>1203</v>
      </c>
      <c r="C550" s="95">
        <v>847</v>
      </c>
      <c r="D550" s="181" t="s">
        <v>1204</v>
      </c>
      <c r="E550" s="95" t="s">
        <v>1205</v>
      </c>
      <c r="F550" s="95">
        <v>32.299999999999997</v>
      </c>
      <c r="G550" s="95">
        <v>1997</v>
      </c>
      <c r="H550" s="95" t="s">
        <v>1206</v>
      </c>
      <c r="I550" s="95">
        <v>900000</v>
      </c>
      <c r="J550" s="160">
        <v>720000</v>
      </c>
      <c r="K550" s="191">
        <f t="shared" si="14"/>
        <v>180000</v>
      </c>
      <c r="L550" s="183"/>
      <c r="M550" s="82"/>
      <c r="N550" s="82"/>
    </row>
    <row r="551" spans="1:14">
      <c r="A551" s="15"/>
      <c r="B551" s="103" t="s">
        <v>1002</v>
      </c>
      <c r="C551" s="103"/>
      <c r="D551" s="103"/>
      <c r="E551" s="192"/>
      <c r="F551" s="104">
        <f>SUM(F547:F550)</f>
        <v>121.99999999999999</v>
      </c>
      <c r="G551" s="104"/>
      <c r="H551" s="104"/>
      <c r="I551" s="193">
        <f>SUM(I546:I550)</f>
        <v>4300000</v>
      </c>
      <c r="J551" s="193">
        <f>SUM(J546:J550)</f>
        <v>3423000</v>
      </c>
      <c r="K551" s="194">
        <f t="shared" si="14"/>
        <v>877000</v>
      </c>
      <c r="L551" s="102"/>
      <c r="M551" s="82"/>
      <c r="N551" s="82"/>
    </row>
    <row r="552" spans="1:14" ht="39">
      <c r="A552" s="15">
        <v>552</v>
      </c>
      <c r="B552" s="195" t="s">
        <v>1207</v>
      </c>
      <c r="C552" s="192">
        <v>1902</v>
      </c>
      <c r="D552" s="196">
        <v>41152</v>
      </c>
      <c r="E552" s="192" t="s">
        <v>1208</v>
      </c>
      <c r="F552" s="19">
        <v>36.6</v>
      </c>
      <c r="G552" s="197">
        <v>2011</v>
      </c>
      <c r="H552" s="198" t="s">
        <v>1209</v>
      </c>
      <c r="I552" s="19">
        <v>746760</v>
      </c>
      <c r="J552" s="19">
        <v>74676</v>
      </c>
      <c r="K552" s="199">
        <f t="shared" si="14"/>
        <v>672084</v>
      </c>
      <c r="L552" s="32">
        <v>411383.27</v>
      </c>
      <c r="M552" s="82"/>
      <c r="N552" s="31" t="s">
        <v>1210</v>
      </c>
    </row>
    <row r="553" spans="1:14" ht="39">
      <c r="A553" s="15">
        <v>553</v>
      </c>
      <c r="B553" s="195" t="s">
        <v>1211</v>
      </c>
      <c r="C553" s="192">
        <v>1902</v>
      </c>
      <c r="D553" s="196">
        <v>41152</v>
      </c>
      <c r="E553" s="192" t="s">
        <v>1212</v>
      </c>
      <c r="F553" s="19">
        <v>45.9</v>
      </c>
      <c r="G553" s="197">
        <v>2011</v>
      </c>
      <c r="H553" s="198" t="s">
        <v>1213</v>
      </c>
      <c r="I553" s="19">
        <v>1205400</v>
      </c>
      <c r="J553" s="19">
        <f>M553*5</f>
        <v>0</v>
      </c>
      <c r="K553" s="199">
        <f t="shared" si="14"/>
        <v>1205400</v>
      </c>
      <c r="L553" s="31">
        <v>515915.08</v>
      </c>
      <c r="M553" s="82"/>
      <c r="N553" s="32" t="s">
        <v>1214</v>
      </c>
    </row>
    <row r="554" spans="1:14" ht="39">
      <c r="A554" s="15">
        <v>554</v>
      </c>
      <c r="B554" s="195" t="s">
        <v>1215</v>
      </c>
      <c r="C554" s="192">
        <v>1902</v>
      </c>
      <c r="D554" s="196">
        <v>41152</v>
      </c>
      <c r="E554" s="192" t="s">
        <v>1216</v>
      </c>
      <c r="F554" s="19">
        <v>45.9</v>
      </c>
      <c r="G554" s="197">
        <v>2011</v>
      </c>
      <c r="H554" s="198" t="s">
        <v>1217</v>
      </c>
      <c r="I554" s="19">
        <v>1225980</v>
      </c>
      <c r="J554" s="19">
        <f t="shared" ref="J554:J565" si="15">M554*5</f>
        <v>0</v>
      </c>
      <c r="K554" s="199">
        <f t="shared" si="14"/>
        <v>1225980</v>
      </c>
      <c r="L554" s="31">
        <v>515915.08</v>
      </c>
      <c r="M554" s="82"/>
      <c r="N554" s="31" t="s">
        <v>1218</v>
      </c>
    </row>
    <row r="555" spans="1:14" ht="39">
      <c r="A555" s="15">
        <v>555</v>
      </c>
      <c r="B555" s="195" t="s">
        <v>1219</v>
      </c>
      <c r="C555" s="192">
        <v>1902</v>
      </c>
      <c r="D555" s="196">
        <v>41152</v>
      </c>
      <c r="E555" s="192" t="s">
        <v>1220</v>
      </c>
      <c r="F555" s="19">
        <v>45.9</v>
      </c>
      <c r="G555" s="197">
        <v>2011</v>
      </c>
      <c r="H555" s="198" t="s">
        <v>1221</v>
      </c>
      <c r="I555" s="19">
        <v>1455300</v>
      </c>
      <c r="J555" s="19">
        <f t="shared" si="15"/>
        <v>0</v>
      </c>
      <c r="K555" s="199">
        <f t="shared" si="14"/>
        <v>1455300</v>
      </c>
      <c r="L555" s="32">
        <v>515915.08</v>
      </c>
      <c r="M555" s="82"/>
      <c r="N555" s="32" t="s">
        <v>1222</v>
      </c>
    </row>
    <row r="556" spans="1:14" ht="39">
      <c r="A556" s="15">
        <v>556</v>
      </c>
      <c r="B556" s="195" t="s">
        <v>1223</v>
      </c>
      <c r="C556" s="192">
        <v>1902</v>
      </c>
      <c r="D556" s="196">
        <v>40988</v>
      </c>
      <c r="E556" s="192" t="s">
        <v>1224</v>
      </c>
      <c r="F556" s="19">
        <v>50.5</v>
      </c>
      <c r="G556" s="197">
        <v>2011</v>
      </c>
      <c r="H556" s="198" t="s">
        <v>1225</v>
      </c>
      <c r="I556" s="19">
        <v>1387680</v>
      </c>
      <c r="J556" s="19">
        <f t="shared" si="15"/>
        <v>0</v>
      </c>
      <c r="K556" s="199">
        <f t="shared" si="14"/>
        <v>1387680</v>
      </c>
      <c r="L556" s="31">
        <v>567618.99</v>
      </c>
      <c r="M556" s="82"/>
      <c r="N556" s="32" t="s">
        <v>1226</v>
      </c>
    </row>
    <row r="557" spans="1:14" ht="39">
      <c r="A557" s="15">
        <v>557</v>
      </c>
      <c r="B557" s="195" t="s">
        <v>1227</v>
      </c>
      <c r="C557" s="192">
        <v>1902</v>
      </c>
      <c r="D557" s="196">
        <v>41152</v>
      </c>
      <c r="E557" s="192" t="s">
        <v>1228</v>
      </c>
      <c r="F557" s="19">
        <v>40.5</v>
      </c>
      <c r="G557" s="197">
        <v>2011</v>
      </c>
      <c r="H557" s="198" t="s">
        <v>1229</v>
      </c>
      <c r="I557" s="19">
        <v>1081920</v>
      </c>
      <c r="J557" s="19">
        <f t="shared" si="15"/>
        <v>0</v>
      </c>
      <c r="K557" s="199">
        <f t="shared" si="14"/>
        <v>1081920</v>
      </c>
      <c r="L557" s="32">
        <v>455219.19</v>
      </c>
      <c r="M557" s="82"/>
      <c r="N557" s="32" t="s">
        <v>1230</v>
      </c>
    </row>
    <row r="558" spans="1:14" ht="39">
      <c r="A558" s="15">
        <v>558</v>
      </c>
      <c r="B558" s="195" t="s">
        <v>1231</v>
      </c>
      <c r="C558" s="192">
        <v>1902</v>
      </c>
      <c r="D558" s="196">
        <v>40988</v>
      </c>
      <c r="E558" s="192" t="s">
        <v>1232</v>
      </c>
      <c r="F558" s="19">
        <v>65.2</v>
      </c>
      <c r="G558" s="197">
        <v>2011</v>
      </c>
      <c r="H558" s="198" t="s">
        <v>1233</v>
      </c>
      <c r="I558" s="19">
        <v>1564080</v>
      </c>
      <c r="J558" s="19">
        <f t="shared" si="15"/>
        <v>0</v>
      </c>
      <c r="K558" s="199">
        <f t="shared" si="14"/>
        <v>1564080</v>
      </c>
      <c r="L558" s="31">
        <v>732846.7</v>
      </c>
      <c r="M558" s="82"/>
      <c r="N558" s="32" t="s">
        <v>1234</v>
      </c>
    </row>
    <row r="559" spans="1:14" ht="39">
      <c r="A559" s="15">
        <v>559</v>
      </c>
      <c r="B559" s="195" t="s">
        <v>1235</v>
      </c>
      <c r="C559" s="192">
        <v>1902</v>
      </c>
      <c r="D559" s="196">
        <v>41152</v>
      </c>
      <c r="E559" s="192" t="s">
        <v>1236</v>
      </c>
      <c r="F559" s="19">
        <v>65.2</v>
      </c>
      <c r="G559" s="197">
        <v>2011</v>
      </c>
      <c r="H559" s="198" t="s">
        <v>1237</v>
      </c>
      <c r="I559" s="19">
        <v>1546440</v>
      </c>
      <c r="J559" s="19">
        <f t="shared" si="15"/>
        <v>0</v>
      </c>
      <c r="K559" s="199">
        <f t="shared" si="14"/>
        <v>1546440</v>
      </c>
      <c r="L559" s="32">
        <v>732846.7</v>
      </c>
      <c r="M559" s="82"/>
      <c r="N559" s="31" t="s">
        <v>1238</v>
      </c>
    </row>
    <row r="560" spans="1:14" ht="39">
      <c r="A560" s="15">
        <v>560</v>
      </c>
      <c r="B560" s="195" t="s">
        <v>1239</v>
      </c>
      <c r="C560" s="192">
        <v>1902</v>
      </c>
      <c r="D560" s="196">
        <v>40988</v>
      </c>
      <c r="E560" s="192" t="s">
        <v>1240</v>
      </c>
      <c r="F560" s="19">
        <v>50.5</v>
      </c>
      <c r="G560" s="197">
        <v>2011</v>
      </c>
      <c r="H560" s="198" t="s">
        <v>1241</v>
      </c>
      <c r="I560" s="19">
        <v>1037820</v>
      </c>
      <c r="J560" s="19">
        <f t="shared" si="15"/>
        <v>0</v>
      </c>
      <c r="K560" s="199">
        <f t="shared" si="14"/>
        <v>1037820</v>
      </c>
      <c r="L560" s="32">
        <v>567618.99</v>
      </c>
      <c r="M560" s="82"/>
      <c r="N560" s="32" t="s">
        <v>1242</v>
      </c>
    </row>
    <row r="561" spans="1:14" ht="39">
      <c r="A561" s="15">
        <v>561</v>
      </c>
      <c r="B561" s="195" t="s">
        <v>1243</v>
      </c>
      <c r="C561" s="192">
        <v>1902</v>
      </c>
      <c r="D561" s="196">
        <v>41152</v>
      </c>
      <c r="E561" s="192" t="s">
        <v>1244</v>
      </c>
      <c r="F561" s="19">
        <v>40.5</v>
      </c>
      <c r="G561" s="197">
        <v>2011</v>
      </c>
      <c r="H561" s="198" t="s">
        <v>1245</v>
      </c>
      <c r="I561" s="19">
        <v>1078980</v>
      </c>
      <c r="J561" s="19">
        <f t="shared" si="15"/>
        <v>0</v>
      </c>
      <c r="K561" s="199">
        <f t="shared" si="14"/>
        <v>1078980</v>
      </c>
      <c r="L561" s="32">
        <v>455219.19</v>
      </c>
      <c r="M561" s="82"/>
      <c r="N561" s="32" t="s">
        <v>1246</v>
      </c>
    </row>
    <row r="562" spans="1:14" ht="39">
      <c r="A562" s="15">
        <v>562</v>
      </c>
      <c r="B562" s="195" t="s">
        <v>1247</v>
      </c>
      <c r="C562" s="192">
        <v>1902</v>
      </c>
      <c r="D562" s="196">
        <v>40988</v>
      </c>
      <c r="E562" s="192" t="s">
        <v>1248</v>
      </c>
      <c r="F562" s="19">
        <v>50.5</v>
      </c>
      <c r="G562" s="197">
        <v>2011</v>
      </c>
      <c r="H562" s="198" t="s">
        <v>1249</v>
      </c>
      <c r="I562" s="19">
        <v>1455300</v>
      </c>
      <c r="J562" s="19">
        <f t="shared" si="15"/>
        <v>0</v>
      </c>
      <c r="K562" s="199">
        <f t="shared" si="14"/>
        <v>1455300</v>
      </c>
      <c r="L562" s="32">
        <v>567618.99</v>
      </c>
      <c r="M562" s="82"/>
      <c r="N562" s="31" t="s">
        <v>1250</v>
      </c>
    </row>
    <row r="563" spans="1:14" ht="39">
      <c r="A563" s="15">
        <v>563</v>
      </c>
      <c r="B563" s="195" t="s">
        <v>1251</v>
      </c>
      <c r="C563" s="192">
        <v>1902</v>
      </c>
      <c r="D563" s="196">
        <v>41152</v>
      </c>
      <c r="E563" s="192" t="s">
        <v>1252</v>
      </c>
      <c r="F563" s="19">
        <v>45.9</v>
      </c>
      <c r="G563" s="197">
        <v>2011</v>
      </c>
      <c r="H563" s="198" t="s">
        <v>1253</v>
      </c>
      <c r="I563" s="19">
        <v>1231860</v>
      </c>
      <c r="J563" s="19">
        <f t="shared" si="15"/>
        <v>0</v>
      </c>
      <c r="K563" s="199">
        <f t="shared" si="14"/>
        <v>1231860</v>
      </c>
      <c r="L563" s="31">
        <v>515915.08</v>
      </c>
      <c r="M563" s="82"/>
      <c r="N563" s="32" t="s">
        <v>1254</v>
      </c>
    </row>
    <row r="564" spans="1:14" ht="39">
      <c r="A564" s="15">
        <v>564</v>
      </c>
      <c r="B564" s="195" t="s">
        <v>1255</v>
      </c>
      <c r="C564" s="192">
        <v>1902</v>
      </c>
      <c r="D564" s="196">
        <v>41152</v>
      </c>
      <c r="E564" s="192" t="s">
        <v>1256</v>
      </c>
      <c r="F564" s="19">
        <v>45.9</v>
      </c>
      <c r="G564" s="197">
        <v>2011</v>
      </c>
      <c r="H564" s="198" t="s">
        <v>1257</v>
      </c>
      <c r="I564" s="19">
        <v>1252440</v>
      </c>
      <c r="J564" s="19">
        <f t="shared" si="15"/>
        <v>0</v>
      </c>
      <c r="K564" s="199">
        <f t="shared" si="14"/>
        <v>1252440</v>
      </c>
      <c r="L564" s="32">
        <v>515915.08</v>
      </c>
      <c r="M564" s="82"/>
      <c r="N564" s="32" t="s">
        <v>1258</v>
      </c>
    </row>
    <row r="565" spans="1:14" ht="39">
      <c r="A565" s="15">
        <v>565</v>
      </c>
      <c r="B565" s="195" t="s">
        <v>1259</v>
      </c>
      <c r="C565" s="192">
        <v>1902</v>
      </c>
      <c r="D565" s="196">
        <v>41152</v>
      </c>
      <c r="E565" s="192" t="s">
        <v>1260</v>
      </c>
      <c r="F565" s="19">
        <v>50.7</v>
      </c>
      <c r="G565" s="197">
        <v>2011</v>
      </c>
      <c r="H565" s="198" t="s">
        <v>1261</v>
      </c>
      <c r="I565" s="19">
        <v>1490580</v>
      </c>
      <c r="J565" s="19">
        <f t="shared" si="15"/>
        <v>0</v>
      </c>
      <c r="K565" s="199">
        <f t="shared" si="14"/>
        <v>1490580</v>
      </c>
      <c r="L565" s="32">
        <v>569866.99</v>
      </c>
      <c r="M565" s="82"/>
      <c r="N565" s="32" t="s">
        <v>1262</v>
      </c>
    </row>
    <row r="566" spans="1:14">
      <c r="A566" s="15"/>
      <c r="B566" s="195"/>
      <c r="C566" s="192"/>
      <c r="D566" s="196"/>
      <c r="E566" s="192"/>
      <c r="F566" s="104">
        <f>SUM(F552:F565)</f>
        <v>679.7</v>
      </c>
      <c r="G566" s="197"/>
      <c r="H566" s="198"/>
      <c r="I566" s="193">
        <f>SUM(I552:I565)</f>
        <v>17760540</v>
      </c>
      <c r="J566" s="193">
        <f>SUM(J552:J565)</f>
        <v>74676</v>
      </c>
      <c r="K566" s="194">
        <f>SUM(K552:K565)</f>
        <v>17685864</v>
      </c>
      <c r="L566" s="102"/>
      <c r="M566" s="82"/>
      <c r="N566" s="82"/>
    </row>
    <row r="567" spans="1:14" ht="26.25">
      <c r="A567" s="15">
        <v>566</v>
      </c>
      <c r="B567" s="195" t="s">
        <v>1259</v>
      </c>
      <c r="C567" s="195">
        <v>1140</v>
      </c>
      <c r="D567" s="74"/>
      <c r="E567" s="195"/>
      <c r="F567" s="198">
        <v>28.7</v>
      </c>
      <c r="G567" s="200">
        <v>1975</v>
      </c>
      <c r="H567" s="198" t="s">
        <v>1263</v>
      </c>
      <c r="I567" s="198" t="s">
        <v>1264</v>
      </c>
      <c r="J567" s="198"/>
      <c r="K567" s="201"/>
      <c r="L567" s="32">
        <v>446163.31</v>
      </c>
      <c r="M567" s="82"/>
      <c r="N567" s="32" t="s">
        <v>1265</v>
      </c>
    </row>
    <row r="568" spans="1:14" ht="39">
      <c r="A568" s="15">
        <v>567</v>
      </c>
      <c r="B568" s="195" t="s">
        <v>1266</v>
      </c>
      <c r="C568" s="195">
        <v>1140</v>
      </c>
      <c r="D568" s="202">
        <v>37186</v>
      </c>
      <c r="E568" s="195" t="s">
        <v>1267</v>
      </c>
      <c r="F568" s="198">
        <v>30.1</v>
      </c>
      <c r="G568" s="200">
        <v>1975</v>
      </c>
      <c r="H568" s="198" t="s">
        <v>1268</v>
      </c>
      <c r="I568" s="198">
        <v>800000</v>
      </c>
      <c r="J568" s="198">
        <f>M568*40</f>
        <v>0</v>
      </c>
      <c r="K568" s="201">
        <f>I568-J568</f>
        <v>800000</v>
      </c>
      <c r="L568" s="31">
        <v>446163.31</v>
      </c>
      <c r="M568" s="82"/>
      <c r="N568" s="32" t="s">
        <v>1269</v>
      </c>
    </row>
    <row r="569" spans="1:14" ht="39">
      <c r="A569" s="15">
        <v>568</v>
      </c>
      <c r="B569" s="195" t="s">
        <v>1270</v>
      </c>
      <c r="C569" s="195">
        <v>1138</v>
      </c>
      <c r="D569" s="202">
        <v>38222</v>
      </c>
      <c r="E569" s="195" t="s">
        <v>1271</v>
      </c>
      <c r="F569" s="198">
        <v>30.2</v>
      </c>
      <c r="G569" s="200">
        <v>1976</v>
      </c>
      <c r="H569" s="198" t="s">
        <v>1272</v>
      </c>
      <c r="I569" s="198">
        <v>800000</v>
      </c>
      <c r="J569" s="198">
        <f>M569*40</f>
        <v>0</v>
      </c>
      <c r="K569" s="201">
        <f>I569-J569</f>
        <v>800000</v>
      </c>
      <c r="L569" s="32">
        <v>729514.39</v>
      </c>
      <c r="M569" s="82"/>
      <c r="N569" s="32" t="s">
        <v>1273</v>
      </c>
    </row>
    <row r="570" spans="1:14" ht="26.25">
      <c r="A570" s="15">
        <v>569</v>
      </c>
      <c r="B570" s="195" t="s">
        <v>1274</v>
      </c>
      <c r="C570" s="195">
        <v>1138</v>
      </c>
      <c r="D570" s="202">
        <v>38209</v>
      </c>
      <c r="E570" s="195" t="s">
        <v>1275</v>
      </c>
      <c r="F570" s="198">
        <v>29.7</v>
      </c>
      <c r="G570" s="200">
        <v>1976</v>
      </c>
      <c r="H570" s="198" t="s">
        <v>1276</v>
      </c>
      <c r="I570" s="198">
        <v>732000</v>
      </c>
      <c r="J570" s="198">
        <f>M570*40</f>
        <v>0</v>
      </c>
      <c r="K570" s="201">
        <f>I570-J570</f>
        <v>732000</v>
      </c>
      <c r="L570" s="32">
        <v>701183.74</v>
      </c>
      <c r="M570" s="82"/>
      <c r="N570" s="31" t="s">
        <v>1277</v>
      </c>
    </row>
    <row r="571" spans="1:14">
      <c r="A571" s="15"/>
      <c r="B571" s="203" t="s">
        <v>1002</v>
      </c>
      <c r="C571" s="75"/>
      <c r="D571" s="75"/>
      <c r="E571" s="75"/>
      <c r="F571" s="146">
        <f>SUM(F567:F570)</f>
        <v>118.7</v>
      </c>
      <c r="G571" s="75"/>
      <c r="H571" s="74"/>
      <c r="I571" s="165">
        <f>SUM(I568:I570)</f>
        <v>2332000</v>
      </c>
      <c r="J571" s="125">
        <f>SUM(J568:J570)</f>
        <v>0</v>
      </c>
      <c r="K571" s="126">
        <f>SUM(K568:K570)</f>
        <v>2332000</v>
      </c>
      <c r="L571" s="102"/>
      <c r="M571" s="82"/>
      <c r="N571" s="82"/>
    </row>
    <row r="572" spans="1:14" ht="51.75">
      <c r="A572" s="15"/>
      <c r="B572" s="135" t="s">
        <v>1004</v>
      </c>
      <c r="C572" s="135" t="s">
        <v>1060</v>
      </c>
      <c r="D572" s="135" t="s">
        <v>1006</v>
      </c>
      <c r="E572" s="135" t="s">
        <v>1007</v>
      </c>
      <c r="F572" s="135" t="s">
        <v>1008</v>
      </c>
      <c r="G572" s="136" t="s">
        <v>1009</v>
      </c>
      <c r="H572" s="136" t="s">
        <v>8</v>
      </c>
      <c r="I572" s="136" t="s">
        <v>20</v>
      </c>
      <c r="J572" s="136" t="s">
        <v>21</v>
      </c>
      <c r="K572" s="137" t="s">
        <v>22</v>
      </c>
      <c r="L572" s="110"/>
      <c r="M572" s="82"/>
      <c r="N572" s="82"/>
    </row>
    <row r="573" spans="1:14" ht="39">
      <c r="A573" s="15">
        <v>570</v>
      </c>
      <c r="B573" s="74" t="s">
        <v>1278</v>
      </c>
      <c r="C573" s="74">
        <v>1902</v>
      </c>
      <c r="D573" s="204">
        <v>41152</v>
      </c>
      <c r="E573" s="74" t="s">
        <v>1279</v>
      </c>
      <c r="F573" s="160">
        <v>42.9</v>
      </c>
      <c r="G573" s="74">
        <v>2011</v>
      </c>
      <c r="H573" s="74" t="s">
        <v>1280</v>
      </c>
      <c r="I573" s="160">
        <v>1257525</v>
      </c>
      <c r="J573" s="160">
        <f>M573*5</f>
        <v>0</v>
      </c>
      <c r="K573" s="151">
        <f>I573-J573</f>
        <v>1257525</v>
      </c>
      <c r="L573" s="32">
        <v>455219.19</v>
      </c>
      <c r="M573" s="82"/>
      <c r="N573" s="32" t="s">
        <v>1281</v>
      </c>
    </row>
    <row r="574" spans="1:14" ht="39">
      <c r="A574" s="15">
        <v>571</v>
      </c>
      <c r="B574" s="74" t="s">
        <v>1282</v>
      </c>
      <c r="C574" s="74">
        <v>1902</v>
      </c>
      <c r="D574" s="204">
        <v>41152</v>
      </c>
      <c r="E574" s="74" t="s">
        <v>1283</v>
      </c>
      <c r="F574" s="160">
        <v>45.3</v>
      </c>
      <c r="G574" s="74">
        <v>2011</v>
      </c>
      <c r="H574" s="74" t="s">
        <v>1284</v>
      </c>
      <c r="I574" s="160">
        <v>1372410</v>
      </c>
      <c r="J574" s="160">
        <f t="shared" ref="J574:J634" si="16">M574*5</f>
        <v>0</v>
      </c>
      <c r="K574" s="151">
        <f t="shared" ref="K574:K634" si="17">I574-J574</f>
        <v>1372410</v>
      </c>
      <c r="L574" s="32">
        <v>500179.11</v>
      </c>
      <c r="M574" s="82"/>
      <c r="N574" s="31" t="s">
        <v>1285</v>
      </c>
    </row>
    <row r="575" spans="1:14" ht="39">
      <c r="A575" s="15">
        <v>572</v>
      </c>
      <c r="B575" s="74" t="s">
        <v>1286</v>
      </c>
      <c r="C575" s="74">
        <v>1902</v>
      </c>
      <c r="D575" s="204">
        <v>41347</v>
      </c>
      <c r="E575" s="74" t="s">
        <v>1287</v>
      </c>
      <c r="F575" s="160">
        <v>41.1</v>
      </c>
      <c r="G575" s="74">
        <v>2011</v>
      </c>
      <c r="H575" s="74" t="s">
        <v>1288</v>
      </c>
      <c r="I575" s="160">
        <v>1251315</v>
      </c>
      <c r="J575" s="160">
        <f t="shared" si="16"/>
        <v>0</v>
      </c>
      <c r="K575" s="151">
        <f t="shared" si="17"/>
        <v>1251315</v>
      </c>
      <c r="L575" s="32">
        <v>452971.19</v>
      </c>
      <c r="M575" s="82"/>
      <c r="N575" s="32" t="s">
        <v>1289</v>
      </c>
    </row>
    <row r="576" spans="1:14" ht="39">
      <c r="A576" s="15">
        <v>573</v>
      </c>
      <c r="B576" s="74" t="s">
        <v>1290</v>
      </c>
      <c r="C576" s="74">
        <v>1902</v>
      </c>
      <c r="D576" s="204">
        <v>41152</v>
      </c>
      <c r="E576" s="74" t="s">
        <v>1291</v>
      </c>
      <c r="F576" s="160">
        <v>42.9</v>
      </c>
      <c r="G576" s="74">
        <v>2011</v>
      </c>
      <c r="H576" s="74" t="s">
        <v>1292</v>
      </c>
      <c r="I576" s="160">
        <v>1257525</v>
      </c>
      <c r="J576" s="160">
        <f t="shared" si="16"/>
        <v>0</v>
      </c>
      <c r="K576" s="151">
        <f t="shared" si="17"/>
        <v>1257525</v>
      </c>
      <c r="L576" s="31">
        <v>455219.19</v>
      </c>
      <c r="M576" s="82"/>
      <c r="N576" s="32" t="s">
        <v>1293</v>
      </c>
    </row>
    <row r="577" spans="1:14" ht="39">
      <c r="A577" s="15">
        <v>574</v>
      </c>
      <c r="B577" s="74" t="s">
        <v>1294</v>
      </c>
      <c r="C577" s="74">
        <v>1902</v>
      </c>
      <c r="D577" s="204">
        <v>41347</v>
      </c>
      <c r="E577" s="74" t="s">
        <v>1295</v>
      </c>
      <c r="F577" s="160">
        <v>41.1</v>
      </c>
      <c r="G577" s="74">
        <v>2011</v>
      </c>
      <c r="H577" s="74" t="s">
        <v>1296</v>
      </c>
      <c r="I577" s="160">
        <v>1251315</v>
      </c>
      <c r="J577" s="160">
        <f t="shared" si="16"/>
        <v>0</v>
      </c>
      <c r="K577" s="151">
        <f t="shared" si="17"/>
        <v>1251315</v>
      </c>
      <c r="L577" s="32">
        <v>452971.19</v>
      </c>
      <c r="M577" s="82"/>
      <c r="N577" s="31" t="s">
        <v>1297</v>
      </c>
    </row>
    <row r="578" spans="1:14" ht="39">
      <c r="A578" s="15">
        <v>575</v>
      </c>
      <c r="B578" s="74" t="s">
        <v>1298</v>
      </c>
      <c r="C578" s="74">
        <v>1902</v>
      </c>
      <c r="D578" s="204">
        <v>41347</v>
      </c>
      <c r="E578" s="74" t="s">
        <v>1299</v>
      </c>
      <c r="F578" s="160">
        <v>41.1</v>
      </c>
      <c r="G578" s="74">
        <v>2011</v>
      </c>
      <c r="H578" s="74" t="s">
        <v>1300</v>
      </c>
      <c r="I578" s="160">
        <v>1251315</v>
      </c>
      <c r="J578" s="160">
        <f t="shared" si="16"/>
        <v>0</v>
      </c>
      <c r="K578" s="151">
        <f t="shared" si="17"/>
        <v>1251315</v>
      </c>
      <c r="L578" s="32">
        <v>452971.19</v>
      </c>
      <c r="M578" s="82"/>
      <c r="N578" s="32" t="s">
        <v>1301</v>
      </c>
    </row>
    <row r="579" spans="1:14" ht="39">
      <c r="A579" s="15">
        <v>576</v>
      </c>
      <c r="B579" s="74" t="s">
        <v>1302</v>
      </c>
      <c r="C579" s="74">
        <v>1902</v>
      </c>
      <c r="D579" s="204">
        <v>41347</v>
      </c>
      <c r="E579" s="74" t="s">
        <v>1303</v>
      </c>
      <c r="F579" s="160">
        <v>41.1</v>
      </c>
      <c r="G579" s="74">
        <v>2011</v>
      </c>
      <c r="H579" s="74" t="s">
        <v>1304</v>
      </c>
      <c r="I579" s="160">
        <v>1251315</v>
      </c>
      <c r="J579" s="160">
        <f t="shared" si="16"/>
        <v>0</v>
      </c>
      <c r="K579" s="151">
        <f t="shared" si="17"/>
        <v>1251315</v>
      </c>
      <c r="L579" s="32">
        <v>452971.19</v>
      </c>
      <c r="M579" s="82"/>
      <c r="N579" s="32" t="s">
        <v>1305</v>
      </c>
    </row>
    <row r="580" spans="1:14" ht="39">
      <c r="A580" s="15">
        <v>577</v>
      </c>
      <c r="B580" s="74" t="s">
        <v>1306</v>
      </c>
      <c r="C580" s="74">
        <v>1902</v>
      </c>
      <c r="D580" s="204">
        <v>41347</v>
      </c>
      <c r="E580" s="74" t="s">
        <v>1307</v>
      </c>
      <c r="F580" s="160">
        <v>41.1</v>
      </c>
      <c r="G580" s="74">
        <v>2011</v>
      </c>
      <c r="H580" s="74" t="s">
        <v>1308</v>
      </c>
      <c r="I580" s="160">
        <v>1251315</v>
      </c>
      <c r="J580" s="160">
        <f t="shared" si="16"/>
        <v>0</v>
      </c>
      <c r="K580" s="151">
        <f t="shared" si="17"/>
        <v>1251315</v>
      </c>
      <c r="L580" s="31">
        <v>452971.19</v>
      </c>
      <c r="M580" s="82"/>
      <c r="N580" s="32" t="s">
        <v>1309</v>
      </c>
    </row>
    <row r="581" spans="1:14" ht="39">
      <c r="A581" s="15">
        <v>578</v>
      </c>
      <c r="B581" s="74" t="s">
        <v>1310</v>
      </c>
      <c r="C581" s="74">
        <v>1902</v>
      </c>
      <c r="D581" s="204">
        <v>41347</v>
      </c>
      <c r="E581" s="74" t="s">
        <v>1311</v>
      </c>
      <c r="F581" s="160">
        <v>41.1</v>
      </c>
      <c r="G581" s="74">
        <v>2011</v>
      </c>
      <c r="H581" s="74" t="s">
        <v>1312</v>
      </c>
      <c r="I581" s="160">
        <v>1251315</v>
      </c>
      <c r="J581" s="160">
        <f t="shared" si="16"/>
        <v>0</v>
      </c>
      <c r="K581" s="151">
        <f t="shared" si="17"/>
        <v>1251315</v>
      </c>
      <c r="L581" s="32">
        <v>452971.19</v>
      </c>
      <c r="M581" s="82"/>
      <c r="N581" s="31" t="s">
        <v>1313</v>
      </c>
    </row>
    <row r="582" spans="1:14" ht="39">
      <c r="A582" s="15">
        <v>579</v>
      </c>
      <c r="B582" s="74" t="s">
        <v>1314</v>
      </c>
      <c r="C582" s="74">
        <v>1902</v>
      </c>
      <c r="D582" s="204">
        <v>41152</v>
      </c>
      <c r="E582" s="74" t="s">
        <v>1315</v>
      </c>
      <c r="F582" s="160">
        <v>40.5</v>
      </c>
      <c r="G582" s="74">
        <v>2011</v>
      </c>
      <c r="H582" s="74" t="s">
        <v>1316</v>
      </c>
      <c r="I582" s="160">
        <v>1257525</v>
      </c>
      <c r="J582" s="160">
        <f t="shared" si="16"/>
        <v>0</v>
      </c>
      <c r="K582" s="151">
        <f t="shared" si="17"/>
        <v>1257525</v>
      </c>
      <c r="L582" s="32">
        <v>455219.19</v>
      </c>
      <c r="M582" s="82"/>
      <c r="N582" s="32" t="s">
        <v>1317</v>
      </c>
    </row>
    <row r="583" spans="1:14" ht="39">
      <c r="A583" s="15">
        <v>580</v>
      </c>
      <c r="B583" s="74" t="s">
        <v>1318</v>
      </c>
      <c r="C583" s="74">
        <v>1902</v>
      </c>
      <c r="D583" s="204">
        <v>41152</v>
      </c>
      <c r="E583" s="74" t="s">
        <v>1319</v>
      </c>
      <c r="F583" s="160">
        <v>42.9</v>
      </c>
      <c r="G583" s="74">
        <v>2011</v>
      </c>
      <c r="H583" s="74" t="s">
        <v>1320</v>
      </c>
      <c r="I583" s="160">
        <v>1257525</v>
      </c>
      <c r="J583" s="160">
        <f t="shared" si="16"/>
        <v>0</v>
      </c>
      <c r="K583" s="151">
        <f t="shared" si="17"/>
        <v>1257525</v>
      </c>
      <c r="L583" s="32">
        <v>455219.19</v>
      </c>
      <c r="M583" s="82"/>
      <c r="N583" s="32" t="s">
        <v>1321</v>
      </c>
    </row>
    <row r="584" spans="1:14" ht="39">
      <c r="A584" s="15">
        <v>581</v>
      </c>
      <c r="B584" s="74" t="s">
        <v>1322</v>
      </c>
      <c r="C584" s="74">
        <v>1902</v>
      </c>
      <c r="D584" s="204">
        <v>41347</v>
      </c>
      <c r="E584" s="74" t="s">
        <v>1323</v>
      </c>
      <c r="F584" s="160">
        <v>47.7</v>
      </c>
      <c r="G584" s="74">
        <v>2011</v>
      </c>
      <c r="H584" s="74" t="s">
        <v>1324</v>
      </c>
      <c r="I584" s="160">
        <v>1397250</v>
      </c>
      <c r="J584" s="160">
        <f t="shared" si="16"/>
        <v>0</v>
      </c>
      <c r="K584" s="151">
        <f t="shared" si="17"/>
        <v>1397250</v>
      </c>
      <c r="L584" s="31">
        <v>515915.08</v>
      </c>
      <c r="M584" s="82"/>
      <c r="N584" s="32" t="s">
        <v>1325</v>
      </c>
    </row>
    <row r="585" spans="1:14" ht="39">
      <c r="A585" s="15">
        <v>582</v>
      </c>
      <c r="B585" s="74" t="s">
        <v>1326</v>
      </c>
      <c r="C585" s="74">
        <v>1902</v>
      </c>
      <c r="D585" s="204">
        <v>41517</v>
      </c>
      <c r="E585" s="74" t="s">
        <v>1327</v>
      </c>
      <c r="F585" s="160">
        <v>45.9</v>
      </c>
      <c r="G585" s="74">
        <v>2011</v>
      </c>
      <c r="H585" s="74" t="s">
        <v>1328</v>
      </c>
      <c r="I585" s="160">
        <v>1381725</v>
      </c>
      <c r="J585" s="160">
        <f t="shared" si="16"/>
        <v>0</v>
      </c>
      <c r="K585" s="151">
        <f t="shared" si="17"/>
        <v>1381725</v>
      </c>
      <c r="L585" s="32">
        <v>515915.08</v>
      </c>
      <c r="M585" s="82"/>
      <c r="N585" s="32" t="s">
        <v>1329</v>
      </c>
    </row>
    <row r="586" spans="1:14" ht="39">
      <c r="A586" s="15">
        <v>583</v>
      </c>
      <c r="B586" s="74" t="s">
        <v>1330</v>
      </c>
      <c r="C586" s="74">
        <v>1902</v>
      </c>
      <c r="D586" s="204">
        <v>41347</v>
      </c>
      <c r="E586" s="74" t="s">
        <v>1331</v>
      </c>
      <c r="F586" s="160">
        <v>47.7</v>
      </c>
      <c r="G586" s="74">
        <v>2011</v>
      </c>
      <c r="H586" s="74" t="s">
        <v>1332</v>
      </c>
      <c r="I586" s="160">
        <v>1425195</v>
      </c>
      <c r="J586" s="160">
        <f t="shared" si="16"/>
        <v>0</v>
      </c>
      <c r="K586" s="151">
        <f t="shared" si="17"/>
        <v>1425195</v>
      </c>
      <c r="L586" s="32">
        <v>961127.18</v>
      </c>
      <c r="M586" s="82"/>
      <c r="N586" s="32" t="s">
        <v>1333</v>
      </c>
    </row>
    <row r="587" spans="1:14" ht="39">
      <c r="A587" s="15">
        <v>584</v>
      </c>
      <c r="B587" s="74" t="s">
        <v>1334</v>
      </c>
      <c r="C587" s="74">
        <v>1902</v>
      </c>
      <c r="D587" s="204">
        <v>40988</v>
      </c>
      <c r="E587" s="74" t="s">
        <v>1335</v>
      </c>
      <c r="F587" s="160">
        <v>52.3</v>
      </c>
      <c r="G587" s="74">
        <v>2011</v>
      </c>
      <c r="H587" s="74" t="s">
        <v>1336</v>
      </c>
      <c r="I587" s="160">
        <v>1568025</v>
      </c>
      <c r="J587" s="160">
        <f t="shared" si="16"/>
        <v>0</v>
      </c>
      <c r="K587" s="151">
        <f t="shared" si="17"/>
        <v>1568025</v>
      </c>
      <c r="L587" s="32">
        <v>567618.99</v>
      </c>
      <c r="M587" s="82"/>
      <c r="N587" s="32" t="s">
        <v>1337</v>
      </c>
    </row>
    <row r="588" spans="1:14" ht="39">
      <c r="A588" s="15">
        <v>585</v>
      </c>
      <c r="B588" s="74" t="s">
        <v>1338</v>
      </c>
      <c r="C588" s="74">
        <v>1902</v>
      </c>
      <c r="D588" s="204">
        <v>41152</v>
      </c>
      <c r="E588" s="74" t="s">
        <v>1339</v>
      </c>
      <c r="F588" s="160">
        <v>45.2</v>
      </c>
      <c r="G588" s="74">
        <v>2011</v>
      </c>
      <c r="H588" s="74" t="s">
        <v>1340</v>
      </c>
      <c r="I588" s="160">
        <v>1378620</v>
      </c>
      <c r="J588" s="160">
        <f t="shared" si="16"/>
        <v>0</v>
      </c>
      <c r="K588" s="151">
        <f t="shared" si="17"/>
        <v>1378620</v>
      </c>
      <c r="L588" s="32">
        <v>499055.11</v>
      </c>
      <c r="M588" s="82"/>
      <c r="N588" s="32" t="s">
        <v>1341</v>
      </c>
    </row>
    <row r="589" spans="1:14" ht="39">
      <c r="A589" s="15">
        <v>586</v>
      </c>
      <c r="B589" s="74" t="s">
        <v>1342</v>
      </c>
      <c r="C589" s="74">
        <v>1902</v>
      </c>
      <c r="D589" s="204">
        <v>41152</v>
      </c>
      <c r="E589" s="74" t="s">
        <v>1343</v>
      </c>
      <c r="F589" s="160">
        <v>45.2</v>
      </c>
      <c r="G589" s="74">
        <v>2011</v>
      </c>
      <c r="H589" s="74" t="s">
        <v>1344</v>
      </c>
      <c r="I589" s="160">
        <v>1369305</v>
      </c>
      <c r="J589" s="160">
        <f t="shared" si="16"/>
        <v>0</v>
      </c>
      <c r="K589" s="151">
        <f t="shared" si="17"/>
        <v>1369305</v>
      </c>
      <c r="L589" s="31">
        <v>499055.11</v>
      </c>
      <c r="M589" s="82"/>
      <c r="N589" s="32" t="s">
        <v>1345</v>
      </c>
    </row>
    <row r="590" spans="1:14" ht="39">
      <c r="A590" s="15">
        <v>587</v>
      </c>
      <c r="B590" s="74" t="s">
        <v>1346</v>
      </c>
      <c r="C590" s="74">
        <v>1902</v>
      </c>
      <c r="D590" s="204">
        <v>41347</v>
      </c>
      <c r="E590" s="74" t="s">
        <v>1347</v>
      </c>
      <c r="F590" s="160">
        <v>47.1</v>
      </c>
      <c r="G590" s="74">
        <v>2011</v>
      </c>
      <c r="H590" s="74" t="s">
        <v>1348</v>
      </c>
      <c r="I590" s="160">
        <v>1384830</v>
      </c>
      <c r="J590" s="160">
        <f t="shared" si="16"/>
        <v>0</v>
      </c>
      <c r="K590" s="151">
        <f t="shared" si="17"/>
        <v>1384830</v>
      </c>
      <c r="L590" s="32">
        <v>515915.08</v>
      </c>
      <c r="M590" s="82"/>
      <c r="N590" s="32" t="s">
        <v>1349</v>
      </c>
    </row>
    <row r="591" spans="1:14" ht="39">
      <c r="A591" s="15">
        <v>588</v>
      </c>
      <c r="B591" s="74" t="s">
        <v>1350</v>
      </c>
      <c r="C591" s="74">
        <v>1902</v>
      </c>
      <c r="D591" s="204">
        <v>41152</v>
      </c>
      <c r="E591" s="74" t="s">
        <v>1351</v>
      </c>
      <c r="F591" s="160">
        <v>45.2</v>
      </c>
      <c r="G591" s="74">
        <v>2011</v>
      </c>
      <c r="H591" s="74" t="s">
        <v>1352</v>
      </c>
      <c r="I591" s="160">
        <v>1366200</v>
      </c>
      <c r="J591" s="160">
        <f t="shared" si="16"/>
        <v>0</v>
      </c>
      <c r="K591" s="151">
        <f t="shared" si="17"/>
        <v>1366200</v>
      </c>
      <c r="L591" s="31">
        <v>499055.11</v>
      </c>
      <c r="M591" s="82"/>
      <c r="N591" s="32" t="s">
        <v>1353</v>
      </c>
    </row>
    <row r="592" spans="1:14" ht="39">
      <c r="A592" s="15">
        <v>589</v>
      </c>
      <c r="B592" s="74" t="s">
        <v>1354</v>
      </c>
      <c r="C592" s="74">
        <v>1902</v>
      </c>
      <c r="D592" s="204">
        <v>41152</v>
      </c>
      <c r="E592" s="74" t="s">
        <v>1355</v>
      </c>
      <c r="F592" s="160">
        <v>45.2</v>
      </c>
      <c r="G592" s="74">
        <v>2011</v>
      </c>
      <c r="H592" s="74" t="s">
        <v>1356</v>
      </c>
      <c r="I592" s="160">
        <v>1378620</v>
      </c>
      <c r="J592" s="160">
        <f t="shared" si="16"/>
        <v>0</v>
      </c>
      <c r="K592" s="151">
        <f t="shared" si="17"/>
        <v>1378620</v>
      </c>
      <c r="L592" s="32">
        <v>499055.11</v>
      </c>
      <c r="M592" s="82"/>
      <c r="N592" s="31" t="s">
        <v>1357</v>
      </c>
    </row>
    <row r="593" spans="1:14" ht="39">
      <c r="A593" s="15">
        <v>590</v>
      </c>
      <c r="B593" s="74" t="s">
        <v>1358</v>
      </c>
      <c r="C593" s="74">
        <v>1902</v>
      </c>
      <c r="D593" s="204">
        <v>41152</v>
      </c>
      <c r="E593" s="74" t="s">
        <v>1359</v>
      </c>
      <c r="F593" s="160">
        <v>45.2</v>
      </c>
      <c r="G593" s="74">
        <v>2011</v>
      </c>
      <c r="H593" s="74" t="s">
        <v>1360</v>
      </c>
      <c r="I593" s="160">
        <v>1369305</v>
      </c>
      <c r="J593" s="160">
        <f t="shared" si="16"/>
        <v>0</v>
      </c>
      <c r="K593" s="151">
        <f t="shared" si="17"/>
        <v>1369305</v>
      </c>
      <c r="L593" s="32">
        <v>499055.11</v>
      </c>
      <c r="M593" s="82"/>
      <c r="N593" s="32" t="s">
        <v>1361</v>
      </c>
    </row>
    <row r="594" spans="1:14" ht="39">
      <c r="A594" s="15">
        <v>591</v>
      </c>
      <c r="B594" s="74" t="s">
        <v>1362</v>
      </c>
      <c r="C594" s="74">
        <v>1902</v>
      </c>
      <c r="D594" s="204">
        <v>41347</v>
      </c>
      <c r="E594" s="74" t="s">
        <v>1363</v>
      </c>
      <c r="F594" s="160">
        <v>47.1</v>
      </c>
      <c r="G594" s="74">
        <v>2011</v>
      </c>
      <c r="H594" s="74" t="s">
        <v>1364</v>
      </c>
      <c r="I594" s="160">
        <v>1425195</v>
      </c>
      <c r="J594" s="160">
        <f t="shared" si="16"/>
        <v>0</v>
      </c>
      <c r="K594" s="151">
        <f t="shared" si="17"/>
        <v>1425195</v>
      </c>
      <c r="L594" s="32">
        <v>515915.08</v>
      </c>
      <c r="M594" s="82"/>
      <c r="N594" s="32" t="s">
        <v>1365</v>
      </c>
    </row>
    <row r="595" spans="1:14" ht="39">
      <c r="A595" s="15">
        <v>592</v>
      </c>
      <c r="B595" s="74" t="s">
        <v>1366</v>
      </c>
      <c r="C595" s="74">
        <v>1902</v>
      </c>
      <c r="D595" s="204">
        <v>41347</v>
      </c>
      <c r="E595" s="74" t="s">
        <v>1367</v>
      </c>
      <c r="F595" s="160">
        <v>47.1</v>
      </c>
      <c r="G595" s="74">
        <v>2011</v>
      </c>
      <c r="H595" s="74" t="s">
        <v>1368</v>
      </c>
      <c r="I595" s="160">
        <v>1391040</v>
      </c>
      <c r="J595" s="160">
        <f t="shared" si="16"/>
        <v>0</v>
      </c>
      <c r="K595" s="151">
        <f t="shared" si="17"/>
        <v>1391040</v>
      </c>
      <c r="L595" s="32">
        <v>515915.08</v>
      </c>
      <c r="M595" s="82"/>
      <c r="N595" s="32" t="s">
        <v>1369</v>
      </c>
    </row>
    <row r="596" spans="1:14" ht="39">
      <c r="A596" s="15">
        <v>593</v>
      </c>
      <c r="B596" s="74" t="s">
        <v>1370</v>
      </c>
      <c r="C596" s="74">
        <v>1902</v>
      </c>
      <c r="D596" s="204">
        <v>41152</v>
      </c>
      <c r="E596" s="74" t="s">
        <v>1371</v>
      </c>
      <c r="F596" s="160">
        <v>45.2</v>
      </c>
      <c r="G596" s="74">
        <v>2011</v>
      </c>
      <c r="H596" s="74" t="s">
        <v>1372</v>
      </c>
      <c r="I596" s="160">
        <v>1372410</v>
      </c>
      <c r="J596" s="160">
        <f t="shared" si="16"/>
        <v>0</v>
      </c>
      <c r="K596" s="151">
        <f t="shared" si="17"/>
        <v>1372410</v>
      </c>
      <c r="L596" s="32">
        <v>499055.11</v>
      </c>
      <c r="M596" s="82"/>
      <c r="N596" s="31" t="s">
        <v>1373</v>
      </c>
    </row>
    <row r="597" spans="1:14" ht="39">
      <c r="A597" s="15">
        <v>594</v>
      </c>
      <c r="B597" s="74" t="s">
        <v>1374</v>
      </c>
      <c r="C597" s="74">
        <v>1902</v>
      </c>
      <c r="D597" s="204">
        <v>41152</v>
      </c>
      <c r="E597" s="74" t="s">
        <v>1375</v>
      </c>
      <c r="F597" s="160">
        <v>44.4</v>
      </c>
      <c r="G597" s="74">
        <v>2011</v>
      </c>
      <c r="H597" s="74" t="s">
        <v>1376</v>
      </c>
      <c r="I597" s="160">
        <v>1378620</v>
      </c>
      <c r="J597" s="160">
        <f t="shared" si="16"/>
        <v>0</v>
      </c>
      <c r="K597" s="151">
        <f t="shared" si="17"/>
        <v>1378620</v>
      </c>
      <c r="L597" s="32">
        <v>499055.11</v>
      </c>
      <c r="M597" s="82"/>
      <c r="N597" s="31" t="s">
        <v>1377</v>
      </c>
    </row>
    <row r="598" spans="1:14" ht="39">
      <c r="A598" s="15">
        <v>595</v>
      </c>
      <c r="B598" s="74" t="s">
        <v>1378</v>
      </c>
      <c r="C598" s="74">
        <v>1902</v>
      </c>
      <c r="D598" s="204">
        <v>41347</v>
      </c>
      <c r="E598" s="74" t="s">
        <v>1379</v>
      </c>
      <c r="F598" s="160">
        <v>47.7</v>
      </c>
      <c r="G598" s="74">
        <v>2011</v>
      </c>
      <c r="H598" s="74" t="s">
        <v>1380</v>
      </c>
      <c r="I598" s="160">
        <v>1381725</v>
      </c>
      <c r="J598" s="160">
        <f t="shared" si="16"/>
        <v>0</v>
      </c>
      <c r="K598" s="151">
        <f t="shared" si="17"/>
        <v>1381725</v>
      </c>
      <c r="L598" s="32">
        <v>515915.08</v>
      </c>
      <c r="M598" s="82"/>
      <c r="N598" s="32" t="s">
        <v>1381</v>
      </c>
    </row>
    <row r="599" spans="1:14" ht="39">
      <c r="A599" s="15">
        <v>596</v>
      </c>
      <c r="B599" s="74" t="s">
        <v>1382</v>
      </c>
      <c r="C599" s="74">
        <v>1902</v>
      </c>
      <c r="D599" s="204">
        <v>41347</v>
      </c>
      <c r="E599" s="74" t="s">
        <v>1383</v>
      </c>
      <c r="F599" s="160">
        <v>45.9</v>
      </c>
      <c r="G599" s="74">
        <v>2011</v>
      </c>
      <c r="H599" s="74" t="s">
        <v>1384</v>
      </c>
      <c r="I599" s="160">
        <v>1381725</v>
      </c>
      <c r="J599" s="160">
        <f t="shared" si="16"/>
        <v>0</v>
      </c>
      <c r="K599" s="151">
        <f t="shared" si="17"/>
        <v>1381725</v>
      </c>
      <c r="L599" s="31">
        <v>515915.08</v>
      </c>
      <c r="M599" s="82"/>
      <c r="N599" s="32" t="s">
        <v>1385</v>
      </c>
    </row>
    <row r="600" spans="1:14" ht="39">
      <c r="A600" s="15">
        <v>597</v>
      </c>
      <c r="B600" s="74" t="s">
        <v>1386</v>
      </c>
      <c r="C600" s="74">
        <v>1902</v>
      </c>
      <c r="D600" s="204">
        <v>41152</v>
      </c>
      <c r="E600" s="74" t="s">
        <v>1387</v>
      </c>
      <c r="F600" s="160">
        <v>45.2</v>
      </c>
      <c r="G600" s="74">
        <v>2011</v>
      </c>
      <c r="H600" s="74" t="s">
        <v>1388</v>
      </c>
      <c r="I600" s="160">
        <v>1372410</v>
      </c>
      <c r="J600" s="160">
        <f t="shared" si="16"/>
        <v>0</v>
      </c>
      <c r="K600" s="151">
        <f t="shared" si="17"/>
        <v>1372410</v>
      </c>
      <c r="L600" s="32">
        <v>499055.11</v>
      </c>
      <c r="M600" s="82"/>
      <c r="N600" s="32" t="s">
        <v>1389</v>
      </c>
    </row>
    <row r="601" spans="1:14" ht="39">
      <c r="A601" s="15">
        <v>598</v>
      </c>
      <c r="B601" s="74" t="s">
        <v>1390</v>
      </c>
      <c r="C601" s="74">
        <v>1902</v>
      </c>
      <c r="D601" s="205">
        <v>41152</v>
      </c>
      <c r="E601" s="74" t="s">
        <v>1391</v>
      </c>
      <c r="F601" s="160">
        <v>42.9</v>
      </c>
      <c r="G601" s="74">
        <v>2011</v>
      </c>
      <c r="H601" s="74" t="s">
        <v>1392</v>
      </c>
      <c r="I601" s="160">
        <v>1257525</v>
      </c>
      <c r="J601" s="160">
        <f t="shared" si="16"/>
        <v>0</v>
      </c>
      <c r="K601" s="151">
        <f t="shared" si="17"/>
        <v>1257525</v>
      </c>
      <c r="L601" s="32">
        <v>455219.19</v>
      </c>
      <c r="M601" s="82"/>
      <c r="N601" s="31" t="s">
        <v>1393</v>
      </c>
    </row>
    <row r="602" spans="1:14" ht="39">
      <c r="A602" s="15">
        <v>599</v>
      </c>
      <c r="B602" s="74" t="s">
        <v>1394</v>
      </c>
      <c r="C602" s="74">
        <v>1902</v>
      </c>
      <c r="D602" s="204">
        <v>41152</v>
      </c>
      <c r="E602" s="74" t="s">
        <v>1395</v>
      </c>
      <c r="F602" s="160">
        <v>42.9</v>
      </c>
      <c r="G602" s="74">
        <v>2011</v>
      </c>
      <c r="H602" s="74" t="s">
        <v>1396</v>
      </c>
      <c r="I602" s="160">
        <v>1257525</v>
      </c>
      <c r="J602" s="160">
        <f t="shared" si="16"/>
        <v>0</v>
      </c>
      <c r="K602" s="151">
        <f t="shared" si="17"/>
        <v>1257525</v>
      </c>
      <c r="L602" s="31">
        <v>455219.19</v>
      </c>
      <c r="M602" s="82"/>
      <c r="N602" s="32" t="s">
        <v>1397</v>
      </c>
    </row>
    <row r="603" spans="1:14" ht="39">
      <c r="A603" s="15">
        <v>600</v>
      </c>
      <c r="B603" s="74" t="s">
        <v>1398</v>
      </c>
      <c r="C603" s="74">
        <v>1902</v>
      </c>
      <c r="D603" s="204">
        <v>41152</v>
      </c>
      <c r="E603" s="74" t="s">
        <v>1399</v>
      </c>
      <c r="F603" s="160">
        <v>44.5</v>
      </c>
      <c r="G603" s="74">
        <v>2011</v>
      </c>
      <c r="H603" s="74" t="s">
        <v>1400</v>
      </c>
      <c r="I603" s="160">
        <v>1375515</v>
      </c>
      <c r="J603" s="160">
        <f t="shared" si="16"/>
        <v>0</v>
      </c>
      <c r="K603" s="151">
        <f t="shared" si="17"/>
        <v>1375515</v>
      </c>
      <c r="L603" s="32">
        <v>500179.11</v>
      </c>
      <c r="M603" s="82"/>
      <c r="N603" s="31" t="s">
        <v>1401</v>
      </c>
    </row>
    <row r="604" spans="1:14" ht="39">
      <c r="A604" s="15">
        <v>601</v>
      </c>
      <c r="B604" s="74" t="s">
        <v>1402</v>
      </c>
      <c r="C604" s="74">
        <v>1902</v>
      </c>
      <c r="D604" s="204">
        <v>41152</v>
      </c>
      <c r="E604" s="74" t="s">
        <v>1403</v>
      </c>
      <c r="F604" s="160">
        <v>46.9</v>
      </c>
      <c r="G604" s="74">
        <v>2011</v>
      </c>
      <c r="H604" s="74" t="s">
        <v>1404</v>
      </c>
      <c r="I604" s="160">
        <v>1372410</v>
      </c>
      <c r="J604" s="160">
        <f t="shared" si="16"/>
        <v>0</v>
      </c>
      <c r="K604" s="151">
        <f t="shared" si="17"/>
        <v>1372410</v>
      </c>
      <c r="L604" s="32">
        <v>500179.11</v>
      </c>
      <c r="M604" s="82"/>
      <c r="N604" s="32" t="s">
        <v>1405</v>
      </c>
    </row>
    <row r="605" spans="1:14" ht="39">
      <c r="A605" s="15">
        <v>602</v>
      </c>
      <c r="B605" s="74" t="s">
        <v>1406</v>
      </c>
      <c r="C605" s="74">
        <v>1902</v>
      </c>
      <c r="D605" s="204">
        <v>41152</v>
      </c>
      <c r="E605" s="74" t="s">
        <v>1407</v>
      </c>
      <c r="F605" s="160">
        <v>46.9</v>
      </c>
      <c r="G605" s="74">
        <v>2011</v>
      </c>
      <c r="H605" s="74" t="s">
        <v>1408</v>
      </c>
      <c r="I605" s="160">
        <v>1375515</v>
      </c>
      <c r="J605" s="160">
        <f t="shared" si="16"/>
        <v>0</v>
      </c>
      <c r="K605" s="151">
        <f t="shared" si="17"/>
        <v>1375515</v>
      </c>
      <c r="L605" s="32">
        <v>500179.11</v>
      </c>
      <c r="M605" s="82"/>
      <c r="N605" s="32" t="s">
        <v>1409</v>
      </c>
    </row>
    <row r="606" spans="1:14" ht="39">
      <c r="A606" s="15">
        <v>603</v>
      </c>
      <c r="B606" s="74" t="s">
        <v>1410</v>
      </c>
      <c r="C606" s="74">
        <v>1902</v>
      </c>
      <c r="D606" s="204">
        <v>41152</v>
      </c>
      <c r="E606" s="74" t="s">
        <v>1411</v>
      </c>
      <c r="F606" s="160">
        <v>46.9</v>
      </c>
      <c r="G606" s="74">
        <v>2011</v>
      </c>
      <c r="H606" s="74" t="s">
        <v>1412</v>
      </c>
      <c r="I606" s="160">
        <v>1375515</v>
      </c>
      <c r="J606" s="160">
        <f t="shared" si="16"/>
        <v>0</v>
      </c>
      <c r="K606" s="151">
        <f t="shared" si="17"/>
        <v>1375515</v>
      </c>
      <c r="L606" s="32">
        <v>500179.11</v>
      </c>
      <c r="M606" s="82"/>
      <c r="N606" s="32" t="s">
        <v>1413</v>
      </c>
    </row>
    <row r="607" spans="1:14" ht="39">
      <c r="A607" s="15">
        <v>604</v>
      </c>
      <c r="B607" s="74" t="s">
        <v>1414</v>
      </c>
      <c r="C607" s="74">
        <v>1902</v>
      </c>
      <c r="D607" s="204">
        <v>41152</v>
      </c>
      <c r="E607" s="74" t="s">
        <v>1415</v>
      </c>
      <c r="F607" s="160">
        <v>46.9</v>
      </c>
      <c r="G607" s="74">
        <v>2011</v>
      </c>
      <c r="H607" s="74" t="s">
        <v>1416</v>
      </c>
      <c r="I607" s="160">
        <v>1369305</v>
      </c>
      <c r="J607" s="160">
        <f t="shared" si="16"/>
        <v>0</v>
      </c>
      <c r="K607" s="151">
        <f t="shared" si="17"/>
        <v>1369305</v>
      </c>
      <c r="L607" s="32">
        <v>500179.11</v>
      </c>
      <c r="M607" s="82"/>
      <c r="N607" s="32" t="s">
        <v>1417</v>
      </c>
    </row>
    <row r="608" spans="1:14" ht="39">
      <c r="A608" s="15">
        <v>605</v>
      </c>
      <c r="B608" s="74" t="s">
        <v>1418</v>
      </c>
      <c r="C608" s="74">
        <v>1902</v>
      </c>
      <c r="D608" s="204">
        <v>41152</v>
      </c>
      <c r="E608" s="74" t="s">
        <v>1419</v>
      </c>
      <c r="F608" s="160">
        <v>46.9</v>
      </c>
      <c r="G608" s="74">
        <v>2011</v>
      </c>
      <c r="H608" s="74" t="s">
        <v>1420</v>
      </c>
      <c r="I608" s="160">
        <v>1381725</v>
      </c>
      <c r="J608" s="160">
        <f t="shared" si="16"/>
        <v>0</v>
      </c>
      <c r="K608" s="151">
        <f t="shared" si="17"/>
        <v>1381725</v>
      </c>
      <c r="L608" s="32">
        <v>500179.11</v>
      </c>
      <c r="M608" s="82"/>
      <c r="N608" s="32" t="s">
        <v>1421</v>
      </c>
    </row>
    <row r="609" spans="1:14" ht="39">
      <c r="A609" s="15">
        <v>606</v>
      </c>
      <c r="B609" s="74" t="s">
        <v>1422</v>
      </c>
      <c r="C609" s="74">
        <v>1902</v>
      </c>
      <c r="D609" s="204">
        <v>41347</v>
      </c>
      <c r="E609" s="74" t="s">
        <v>1423</v>
      </c>
      <c r="F609" s="160">
        <v>47.7</v>
      </c>
      <c r="G609" s="74">
        <v>2011</v>
      </c>
      <c r="H609" s="74" t="s">
        <v>1424</v>
      </c>
      <c r="I609" s="160">
        <v>1425195</v>
      </c>
      <c r="J609" s="160">
        <f t="shared" si="16"/>
        <v>0</v>
      </c>
      <c r="K609" s="151">
        <f t="shared" si="17"/>
        <v>1425195</v>
      </c>
      <c r="L609" s="32">
        <v>515915.08</v>
      </c>
      <c r="M609" s="82"/>
      <c r="N609" s="32" t="s">
        <v>1425</v>
      </c>
    </row>
    <row r="610" spans="1:14" ht="39">
      <c r="A610" s="15">
        <v>607</v>
      </c>
      <c r="B610" s="74" t="s">
        <v>1426</v>
      </c>
      <c r="C610" s="74">
        <v>1902</v>
      </c>
      <c r="D610" s="204">
        <v>41152</v>
      </c>
      <c r="E610" s="74" t="s">
        <v>1427</v>
      </c>
      <c r="F610" s="160">
        <v>45.2</v>
      </c>
      <c r="G610" s="74">
        <v>2011</v>
      </c>
      <c r="H610" s="74" t="s">
        <v>1428</v>
      </c>
      <c r="I610" s="160">
        <v>1369305</v>
      </c>
      <c r="J610" s="160">
        <f t="shared" si="16"/>
        <v>0</v>
      </c>
      <c r="K610" s="151">
        <f t="shared" si="17"/>
        <v>1369305</v>
      </c>
      <c r="L610" s="31">
        <v>499055.11</v>
      </c>
      <c r="M610" s="82"/>
      <c r="N610" s="32" t="s">
        <v>1429</v>
      </c>
    </row>
    <row r="611" spans="1:14" ht="39">
      <c r="A611" s="15">
        <v>608</v>
      </c>
      <c r="B611" s="74" t="s">
        <v>1430</v>
      </c>
      <c r="C611" s="74">
        <v>1902</v>
      </c>
      <c r="D611" s="204">
        <v>41347</v>
      </c>
      <c r="E611" s="74" t="s">
        <v>1431</v>
      </c>
      <c r="F611" s="160">
        <v>40.299999999999997</v>
      </c>
      <c r="G611" s="74">
        <v>2011</v>
      </c>
      <c r="H611" s="74" t="s">
        <v>1432</v>
      </c>
      <c r="I611" s="160">
        <v>1251315</v>
      </c>
      <c r="J611" s="160">
        <f t="shared" si="16"/>
        <v>0</v>
      </c>
      <c r="K611" s="151">
        <f t="shared" si="17"/>
        <v>1251315</v>
      </c>
      <c r="L611" s="32">
        <v>452971.19</v>
      </c>
      <c r="M611" s="82"/>
      <c r="N611" s="32" t="s">
        <v>1433</v>
      </c>
    </row>
    <row r="612" spans="1:14" ht="39">
      <c r="A612" s="15">
        <v>609</v>
      </c>
      <c r="B612" s="74" t="s">
        <v>1434</v>
      </c>
      <c r="C612" s="74">
        <v>1902</v>
      </c>
      <c r="D612" s="204">
        <v>41347</v>
      </c>
      <c r="E612" s="74" t="s">
        <v>1435</v>
      </c>
      <c r="F612" s="160">
        <v>41.1</v>
      </c>
      <c r="G612" s="74">
        <v>2011</v>
      </c>
      <c r="H612" s="74" t="s">
        <v>1436</v>
      </c>
      <c r="I612" s="160">
        <v>1251315</v>
      </c>
      <c r="J612" s="160">
        <f t="shared" si="16"/>
        <v>0</v>
      </c>
      <c r="K612" s="151">
        <f t="shared" si="17"/>
        <v>1251315</v>
      </c>
      <c r="L612" s="32">
        <v>452971.19</v>
      </c>
      <c r="M612" s="82"/>
      <c r="N612" s="32" t="s">
        <v>1437</v>
      </c>
    </row>
    <row r="613" spans="1:14" ht="39">
      <c r="A613" s="15">
        <v>610</v>
      </c>
      <c r="B613" s="74" t="s">
        <v>1438</v>
      </c>
      <c r="C613" s="74">
        <v>1902</v>
      </c>
      <c r="D613" s="204">
        <v>41347</v>
      </c>
      <c r="E613" s="74" t="s">
        <v>1439</v>
      </c>
      <c r="F613" s="160">
        <v>41.1</v>
      </c>
      <c r="G613" s="74">
        <v>2011</v>
      </c>
      <c r="H613" s="74" t="s">
        <v>1440</v>
      </c>
      <c r="I613" s="160">
        <v>1251315</v>
      </c>
      <c r="J613" s="160">
        <f t="shared" si="16"/>
        <v>0</v>
      </c>
      <c r="K613" s="151">
        <f t="shared" si="17"/>
        <v>1251315</v>
      </c>
      <c r="L613" s="32">
        <v>452971.19</v>
      </c>
      <c r="M613" s="82"/>
      <c r="N613" s="31" t="s">
        <v>1441</v>
      </c>
    </row>
    <row r="614" spans="1:14" ht="39">
      <c r="A614" s="15">
        <v>611</v>
      </c>
      <c r="B614" s="74" t="s">
        <v>1442</v>
      </c>
      <c r="C614" s="74">
        <v>1902</v>
      </c>
      <c r="D614" s="204">
        <v>41347</v>
      </c>
      <c r="E614" s="74" t="s">
        <v>1443</v>
      </c>
      <c r="F614" s="160">
        <v>47.7</v>
      </c>
      <c r="G614" s="74">
        <v>2011</v>
      </c>
      <c r="H614" s="74" t="s">
        <v>1444</v>
      </c>
      <c r="I614" s="160">
        <v>1425195</v>
      </c>
      <c r="J614" s="160">
        <f t="shared" si="16"/>
        <v>0</v>
      </c>
      <c r="K614" s="151">
        <f t="shared" si="17"/>
        <v>1425195</v>
      </c>
      <c r="L614" s="32">
        <v>515915.08</v>
      </c>
      <c r="M614" s="82"/>
      <c r="N614" s="32" t="s">
        <v>1445</v>
      </c>
    </row>
    <row r="615" spans="1:14" ht="39">
      <c r="A615" s="15">
        <v>612</v>
      </c>
      <c r="B615" s="74" t="s">
        <v>1446</v>
      </c>
      <c r="C615" s="74">
        <v>1902</v>
      </c>
      <c r="D615" s="204">
        <v>41517</v>
      </c>
      <c r="E615" s="74" t="s">
        <v>1447</v>
      </c>
      <c r="F615" s="160">
        <v>42.9</v>
      </c>
      <c r="G615" s="74">
        <v>2011</v>
      </c>
      <c r="H615" s="74" t="s">
        <v>1448</v>
      </c>
      <c r="I615" s="160">
        <v>1257525</v>
      </c>
      <c r="J615" s="160">
        <f t="shared" si="16"/>
        <v>0</v>
      </c>
      <c r="K615" s="151">
        <f t="shared" si="17"/>
        <v>1257525</v>
      </c>
      <c r="L615" s="32">
        <v>455219.19</v>
      </c>
      <c r="M615" s="82"/>
      <c r="N615" s="32" t="s">
        <v>1449</v>
      </c>
    </row>
    <row r="616" spans="1:14" ht="39">
      <c r="A616" s="15">
        <v>613</v>
      </c>
      <c r="B616" s="74" t="s">
        <v>1450</v>
      </c>
      <c r="C616" s="74">
        <v>1902</v>
      </c>
      <c r="D616" s="204">
        <v>41353</v>
      </c>
      <c r="E616" s="74" t="s">
        <v>1451</v>
      </c>
      <c r="F616" s="160">
        <v>66.5</v>
      </c>
      <c r="G616" s="74">
        <v>2011</v>
      </c>
      <c r="H616" s="74" t="s">
        <v>1452</v>
      </c>
      <c r="I616" s="160">
        <v>1822635</v>
      </c>
      <c r="J616" s="160">
        <f t="shared" si="16"/>
        <v>0</v>
      </c>
      <c r="K616" s="151">
        <f t="shared" si="17"/>
        <v>1822635</v>
      </c>
      <c r="L616" s="32">
        <v>733970.69</v>
      </c>
      <c r="M616" s="82"/>
      <c r="N616" s="32" t="s">
        <v>1453</v>
      </c>
    </row>
    <row r="617" spans="1:14" ht="39">
      <c r="A617" s="15">
        <v>614</v>
      </c>
      <c r="B617" s="74" t="s">
        <v>1454</v>
      </c>
      <c r="C617" s="74">
        <v>1902</v>
      </c>
      <c r="D617" s="204">
        <v>40988</v>
      </c>
      <c r="E617" s="74" t="s">
        <v>1455</v>
      </c>
      <c r="F617" s="160">
        <v>66.5</v>
      </c>
      <c r="G617" s="74">
        <v>2011</v>
      </c>
      <c r="H617" s="74" t="s">
        <v>1456</v>
      </c>
      <c r="I617" s="160">
        <v>1682910</v>
      </c>
      <c r="J617" s="160">
        <f t="shared" si="16"/>
        <v>0</v>
      </c>
      <c r="K617" s="151">
        <f t="shared" si="17"/>
        <v>1682910</v>
      </c>
      <c r="L617" s="32">
        <v>733970.69</v>
      </c>
      <c r="M617" s="82"/>
      <c r="N617" s="32" t="s">
        <v>1457</v>
      </c>
    </row>
    <row r="618" spans="1:14" ht="39">
      <c r="A618" s="15">
        <v>615</v>
      </c>
      <c r="B618" s="74" t="s">
        <v>1458</v>
      </c>
      <c r="C618" s="74">
        <v>1902</v>
      </c>
      <c r="D618" s="204">
        <v>41353</v>
      </c>
      <c r="E618" s="74" t="s">
        <v>1459</v>
      </c>
      <c r="F618" s="160">
        <v>66.5</v>
      </c>
      <c r="G618" s="74">
        <v>2011</v>
      </c>
      <c r="H618" s="74" t="s">
        <v>1460</v>
      </c>
      <c r="I618" s="160">
        <v>1381725</v>
      </c>
      <c r="J618" s="160">
        <f t="shared" si="16"/>
        <v>0</v>
      </c>
      <c r="K618" s="151">
        <f t="shared" si="17"/>
        <v>1381725</v>
      </c>
      <c r="L618" s="31">
        <v>733970.69</v>
      </c>
      <c r="M618" s="82"/>
      <c r="N618" s="32" t="s">
        <v>1461</v>
      </c>
    </row>
    <row r="619" spans="1:14" ht="39">
      <c r="A619" s="15">
        <v>616</v>
      </c>
      <c r="B619" s="74" t="s">
        <v>1462</v>
      </c>
      <c r="C619" s="74">
        <v>1902</v>
      </c>
      <c r="D619" s="204">
        <v>41152</v>
      </c>
      <c r="E619" s="74" t="s">
        <v>1463</v>
      </c>
      <c r="F619" s="160">
        <v>66.400000000000006</v>
      </c>
      <c r="G619" s="74">
        <v>2011</v>
      </c>
      <c r="H619" s="74" t="s">
        <v>1464</v>
      </c>
      <c r="I619" s="160">
        <v>1676700</v>
      </c>
      <c r="J619" s="160">
        <f t="shared" si="16"/>
        <v>0</v>
      </c>
      <c r="K619" s="151">
        <f t="shared" si="17"/>
        <v>1676700</v>
      </c>
      <c r="L619" s="32">
        <v>732846.7</v>
      </c>
      <c r="M619" s="82"/>
      <c r="N619" s="32" t="s">
        <v>1465</v>
      </c>
    </row>
    <row r="620" spans="1:14" ht="39">
      <c r="A620" s="15">
        <v>617</v>
      </c>
      <c r="B620" s="74" t="s">
        <v>1466</v>
      </c>
      <c r="C620" s="74">
        <v>1902</v>
      </c>
      <c r="D620" s="204">
        <v>40988</v>
      </c>
      <c r="E620" s="74" t="s">
        <v>1467</v>
      </c>
      <c r="F620" s="160">
        <v>66.5</v>
      </c>
      <c r="G620" s="74">
        <v>2011</v>
      </c>
      <c r="H620" s="74" t="s">
        <v>1468</v>
      </c>
      <c r="I620" s="160">
        <v>1785375</v>
      </c>
      <c r="J620" s="160">
        <f t="shared" si="16"/>
        <v>0</v>
      </c>
      <c r="K620" s="151">
        <f t="shared" si="17"/>
        <v>1785375</v>
      </c>
      <c r="L620" s="32">
        <v>733970.69</v>
      </c>
      <c r="M620" s="82"/>
      <c r="N620" s="32" t="s">
        <v>1469</v>
      </c>
    </row>
    <row r="621" spans="1:14" ht="39">
      <c r="A621" s="15">
        <v>618</v>
      </c>
      <c r="B621" s="74" t="s">
        <v>1470</v>
      </c>
      <c r="C621" s="74">
        <v>1902</v>
      </c>
      <c r="D621" s="204">
        <v>41152</v>
      </c>
      <c r="E621" s="74" t="s">
        <v>1471</v>
      </c>
      <c r="F621" s="160">
        <v>66.400000000000006</v>
      </c>
      <c r="G621" s="74">
        <v>2011</v>
      </c>
      <c r="H621" s="74" t="s">
        <v>1472</v>
      </c>
      <c r="I621" s="160">
        <v>1800900</v>
      </c>
      <c r="J621" s="160">
        <f t="shared" si="16"/>
        <v>0</v>
      </c>
      <c r="K621" s="151">
        <f t="shared" si="17"/>
        <v>1800900</v>
      </c>
      <c r="L621" s="32">
        <v>732846.7</v>
      </c>
      <c r="M621" s="82"/>
      <c r="N621" s="32" t="s">
        <v>1473</v>
      </c>
    </row>
    <row r="622" spans="1:14" ht="39">
      <c r="A622" s="15">
        <v>619</v>
      </c>
      <c r="B622" s="74" t="s">
        <v>1474</v>
      </c>
      <c r="C622" s="74">
        <v>1902</v>
      </c>
      <c r="D622" s="204">
        <v>41479</v>
      </c>
      <c r="E622" s="74" t="s">
        <v>1475</v>
      </c>
      <c r="F622" s="160">
        <v>52.4</v>
      </c>
      <c r="G622" s="74">
        <v>2011</v>
      </c>
      <c r="H622" s="74" t="s">
        <v>1476</v>
      </c>
      <c r="I622" s="160">
        <v>1571130</v>
      </c>
      <c r="J622" s="160">
        <f t="shared" si="16"/>
        <v>0</v>
      </c>
      <c r="K622" s="151">
        <f t="shared" si="17"/>
        <v>1571130</v>
      </c>
      <c r="L622" s="32">
        <v>568742.99</v>
      </c>
      <c r="M622" s="82"/>
      <c r="N622" s="32" t="s">
        <v>1477</v>
      </c>
    </row>
    <row r="623" spans="1:14" ht="39">
      <c r="A623" s="15">
        <v>620</v>
      </c>
      <c r="B623" s="74" t="s">
        <v>1478</v>
      </c>
      <c r="C623" s="74">
        <v>1902</v>
      </c>
      <c r="D623" s="204">
        <v>41152</v>
      </c>
      <c r="E623" s="74" t="s">
        <v>1479</v>
      </c>
      <c r="F623" s="160">
        <v>66.400000000000006</v>
      </c>
      <c r="G623" s="74">
        <v>2011</v>
      </c>
      <c r="H623" s="74" t="s">
        <v>1480</v>
      </c>
      <c r="I623" s="160">
        <v>1788480</v>
      </c>
      <c r="J623" s="160">
        <f t="shared" si="16"/>
        <v>0</v>
      </c>
      <c r="K623" s="151">
        <f t="shared" si="17"/>
        <v>1788480</v>
      </c>
      <c r="L623" s="32">
        <v>732846.7</v>
      </c>
      <c r="M623" s="82"/>
      <c r="N623" s="32" t="s">
        <v>1481</v>
      </c>
    </row>
    <row r="624" spans="1:14" ht="39">
      <c r="A624" s="15">
        <v>621</v>
      </c>
      <c r="B624" s="74" t="s">
        <v>1482</v>
      </c>
      <c r="C624" s="74">
        <v>1902</v>
      </c>
      <c r="D624" s="204">
        <v>41479</v>
      </c>
      <c r="E624" s="74" t="s">
        <v>1483</v>
      </c>
      <c r="F624" s="160">
        <v>52.4</v>
      </c>
      <c r="G624" s="74">
        <v>2011</v>
      </c>
      <c r="H624" s="74" t="s">
        <v>1484</v>
      </c>
      <c r="I624" s="160">
        <v>1499715</v>
      </c>
      <c r="J624" s="160">
        <f t="shared" si="16"/>
        <v>0</v>
      </c>
      <c r="K624" s="151">
        <f t="shared" si="17"/>
        <v>1499715</v>
      </c>
      <c r="L624" s="32">
        <v>568742.99</v>
      </c>
      <c r="M624" s="82"/>
      <c r="N624" s="32" t="s">
        <v>1485</v>
      </c>
    </row>
    <row r="625" spans="1:14" ht="39">
      <c r="A625" s="15">
        <v>622</v>
      </c>
      <c r="B625" s="74" t="s">
        <v>1486</v>
      </c>
      <c r="C625" s="74">
        <v>1902</v>
      </c>
      <c r="D625" s="204">
        <v>41479</v>
      </c>
      <c r="E625" s="74" t="s">
        <v>1487</v>
      </c>
      <c r="F625" s="160">
        <v>50.6</v>
      </c>
      <c r="G625" s="74">
        <v>2011</v>
      </c>
      <c r="H625" s="74" t="s">
        <v>1488</v>
      </c>
      <c r="I625" s="160">
        <v>1502820</v>
      </c>
      <c r="J625" s="160">
        <f t="shared" si="16"/>
        <v>0</v>
      </c>
      <c r="K625" s="151">
        <f t="shared" si="17"/>
        <v>1502820</v>
      </c>
      <c r="L625" s="32">
        <v>568742.99</v>
      </c>
      <c r="M625" s="82"/>
      <c r="N625" s="32" t="s">
        <v>1489</v>
      </c>
    </row>
    <row r="626" spans="1:14" ht="39">
      <c r="A626" s="15">
        <v>623</v>
      </c>
      <c r="B626" s="74" t="s">
        <v>1490</v>
      </c>
      <c r="C626" s="74">
        <v>1902</v>
      </c>
      <c r="D626" s="204">
        <v>40988</v>
      </c>
      <c r="E626" s="74" t="s">
        <v>1491</v>
      </c>
      <c r="F626" s="160">
        <v>66.5</v>
      </c>
      <c r="G626" s="74">
        <v>2011</v>
      </c>
      <c r="H626" s="74" t="s">
        <v>1492</v>
      </c>
      <c r="I626" s="160">
        <v>1791585</v>
      </c>
      <c r="J626" s="160">
        <f t="shared" si="16"/>
        <v>0</v>
      </c>
      <c r="K626" s="151">
        <f t="shared" si="17"/>
        <v>1791585</v>
      </c>
      <c r="L626" s="32">
        <v>733970.69</v>
      </c>
      <c r="M626" s="82"/>
      <c r="N626" s="32" t="s">
        <v>1493</v>
      </c>
    </row>
    <row r="627" spans="1:14" ht="39">
      <c r="A627" s="15">
        <v>624</v>
      </c>
      <c r="B627" s="74" t="s">
        <v>1494</v>
      </c>
      <c r="C627" s="74">
        <v>1902</v>
      </c>
      <c r="D627" s="204">
        <v>40988</v>
      </c>
      <c r="E627" s="74" t="s">
        <v>1495</v>
      </c>
      <c r="F627" s="160">
        <v>66.5</v>
      </c>
      <c r="G627" s="74">
        <v>2011</v>
      </c>
      <c r="H627" s="74" t="s">
        <v>1496</v>
      </c>
      <c r="I627" s="160">
        <v>1810215</v>
      </c>
      <c r="J627" s="160">
        <f t="shared" si="16"/>
        <v>0</v>
      </c>
      <c r="K627" s="151">
        <f t="shared" si="17"/>
        <v>1810215</v>
      </c>
      <c r="L627" s="32">
        <v>733970.69</v>
      </c>
      <c r="M627" s="82"/>
      <c r="N627" s="32" t="s">
        <v>1497</v>
      </c>
    </row>
    <row r="628" spans="1:14" ht="39">
      <c r="A628" s="15">
        <v>625</v>
      </c>
      <c r="B628" s="74" t="s">
        <v>1498</v>
      </c>
      <c r="C628" s="74">
        <v>1902</v>
      </c>
      <c r="D628" s="204">
        <v>40988</v>
      </c>
      <c r="E628" s="74" t="s">
        <v>1499</v>
      </c>
      <c r="F628" s="160">
        <v>52.3</v>
      </c>
      <c r="G628" s="74">
        <v>2011</v>
      </c>
      <c r="H628" s="74" t="s">
        <v>1500</v>
      </c>
      <c r="I628" s="160">
        <v>1568025</v>
      </c>
      <c r="J628" s="160">
        <f t="shared" si="16"/>
        <v>0</v>
      </c>
      <c r="K628" s="151">
        <f t="shared" si="17"/>
        <v>1568025</v>
      </c>
      <c r="L628" s="32">
        <v>567618.99</v>
      </c>
      <c r="M628" s="82"/>
      <c r="N628" s="31" t="s">
        <v>1501</v>
      </c>
    </row>
    <row r="629" spans="1:14" ht="39">
      <c r="A629" s="15">
        <v>626</v>
      </c>
      <c r="B629" s="74" t="s">
        <v>1502</v>
      </c>
      <c r="C629" s="74">
        <v>1902</v>
      </c>
      <c r="D629" s="204">
        <v>41479</v>
      </c>
      <c r="E629" s="74" t="s">
        <v>1503</v>
      </c>
      <c r="F629" s="160">
        <v>50.5</v>
      </c>
      <c r="G629" s="74">
        <v>2011</v>
      </c>
      <c r="H629" s="74" t="s">
        <v>1504</v>
      </c>
      <c r="I629" s="160">
        <v>1515240</v>
      </c>
      <c r="J629" s="160">
        <f t="shared" si="16"/>
        <v>0</v>
      </c>
      <c r="K629" s="151">
        <f t="shared" si="17"/>
        <v>1515240</v>
      </c>
      <c r="L629" s="32">
        <v>567618.9</v>
      </c>
      <c r="M629" s="82"/>
      <c r="N629" s="32" t="s">
        <v>1505</v>
      </c>
    </row>
    <row r="630" spans="1:14" ht="39">
      <c r="A630" s="15">
        <v>627</v>
      </c>
      <c r="B630" s="74" t="s">
        <v>1506</v>
      </c>
      <c r="C630" s="74">
        <v>1902</v>
      </c>
      <c r="D630" s="204">
        <v>41479</v>
      </c>
      <c r="E630" s="74" t="s">
        <v>1507</v>
      </c>
      <c r="F630" s="160">
        <v>50.6</v>
      </c>
      <c r="G630" s="74">
        <v>2011</v>
      </c>
      <c r="H630" s="74" t="s">
        <v>1508</v>
      </c>
      <c r="I630" s="160">
        <v>1512135</v>
      </c>
      <c r="J630" s="160">
        <f t="shared" si="16"/>
        <v>0</v>
      </c>
      <c r="K630" s="151">
        <f t="shared" si="17"/>
        <v>1512135</v>
      </c>
      <c r="L630" s="31">
        <v>568742.99</v>
      </c>
      <c r="M630" s="82"/>
      <c r="N630" s="31" t="s">
        <v>1509</v>
      </c>
    </row>
    <row r="631" spans="1:14" ht="39">
      <c r="A631" s="15">
        <v>628</v>
      </c>
      <c r="B631" s="74" t="s">
        <v>1510</v>
      </c>
      <c r="C631" s="74">
        <v>1902</v>
      </c>
      <c r="D631" s="204">
        <v>40988</v>
      </c>
      <c r="E631" s="74" t="s">
        <v>1511</v>
      </c>
      <c r="F631" s="160">
        <v>66.5</v>
      </c>
      <c r="G631" s="74">
        <v>2011</v>
      </c>
      <c r="H631" s="74" t="s">
        <v>1512</v>
      </c>
      <c r="I631" s="160">
        <v>1835055</v>
      </c>
      <c r="J631" s="160">
        <f t="shared" si="16"/>
        <v>0</v>
      </c>
      <c r="K631" s="151">
        <f t="shared" si="17"/>
        <v>1835055</v>
      </c>
      <c r="L631" s="32">
        <v>733970.69</v>
      </c>
      <c r="M631" s="82"/>
      <c r="N631" s="32" t="s">
        <v>1513</v>
      </c>
    </row>
    <row r="632" spans="1:14" ht="39">
      <c r="A632" s="15">
        <v>629</v>
      </c>
      <c r="B632" s="74" t="s">
        <v>1514</v>
      </c>
      <c r="C632" s="74">
        <v>1902</v>
      </c>
      <c r="D632" s="204">
        <v>41479</v>
      </c>
      <c r="E632" s="74" t="s">
        <v>1515</v>
      </c>
      <c r="F632" s="160">
        <v>52.4</v>
      </c>
      <c r="G632" s="74">
        <v>2011</v>
      </c>
      <c r="H632" s="74" t="s">
        <v>1516</v>
      </c>
      <c r="I632" s="160">
        <v>1571130</v>
      </c>
      <c r="J632" s="160">
        <f t="shared" si="16"/>
        <v>0</v>
      </c>
      <c r="K632" s="151">
        <f t="shared" si="17"/>
        <v>1571130</v>
      </c>
      <c r="L632" s="32">
        <v>568742.99</v>
      </c>
      <c r="M632" s="82"/>
      <c r="N632" s="32" t="s">
        <v>1517</v>
      </c>
    </row>
    <row r="633" spans="1:14" ht="39">
      <c r="A633" s="15">
        <v>630</v>
      </c>
      <c r="B633" s="74" t="s">
        <v>1518</v>
      </c>
      <c r="C633" s="74">
        <v>1902</v>
      </c>
      <c r="D633" s="204">
        <v>41479</v>
      </c>
      <c r="E633" s="74" t="s">
        <v>1519</v>
      </c>
      <c r="F633" s="160">
        <v>52.4</v>
      </c>
      <c r="G633" s="74">
        <v>2011</v>
      </c>
      <c r="H633" s="74" t="s">
        <v>1520</v>
      </c>
      <c r="I633" s="160">
        <v>1571130</v>
      </c>
      <c r="J633" s="160">
        <f t="shared" si="16"/>
        <v>0</v>
      </c>
      <c r="K633" s="151">
        <f t="shared" si="17"/>
        <v>1571130</v>
      </c>
      <c r="L633" s="32">
        <v>568742.99</v>
      </c>
      <c r="M633" s="82"/>
      <c r="N633" s="32" t="s">
        <v>1521</v>
      </c>
    </row>
    <row r="634" spans="1:14" ht="39">
      <c r="A634" s="15">
        <v>631</v>
      </c>
      <c r="B634" s="74" t="s">
        <v>1522</v>
      </c>
      <c r="C634" s="74">
        <v>1902</v>
      </c>
      <c r="D634" s="204">
        <v>40988</v>
      </c>
      <c r="E634" s="74" t="s">
        <v>1523</v>
      </c>
      <c r="F634" s="160">
        <v>66.5</v>
      </c>
      <c r="G634" s="74">
        <v>2011</v>
      </c>
      <c r="H634" s="74" t="s">
        <v>1524</v>
      </c>
      <c r="I634" s="160">
        <v>1667385</v>
      </c>
      <c r="J634" s="160">
        <f t="shared" si="16"/>
        <v>0</v>
      </c>
      <c r="K634" s="151">
        <f t="shared" si="17"/>
        <v>1667385</v>
      </c>
      <c r="L634" s="31">
        <v>733970.69</v>
      </c>
      <c r="M634" s="82"/>
      <c r="N634" s="32" t="s">
        <v>1525</v>
      </c>
    </row>
    <row r="635" spans="1:14">
      <c r="A635" s="15"/>
      <c r="B635" s="206" t="s">
        <v>1002</v>
      </c>
      <c r="C635" s="207"/>
      <c r="D635" s="208"/>
      <c r="E635" s="207"/>
      <c r="F635" s="209">
        <f>SUM(F573:F634)</f>
        <v>3066.0000000000018</v>
      </c>
      <c r="G635" s="207"/>
      <c r="H635" s="207"/>
      <c r="I635" s="210">
        <f>SUM(I573:I634)</f>
        <v>88983090</v>
      </c>
      <c r="J635" s="210">
        <f>SUM(J573:J634)</f>
        <v>0</v>
      </c>
      <c r="K635" s="211">
        <f>SUM(K573:K634)</f>
        <v>88983090</v>
      </c>
      <c r="L635" s="102"/>
      <c r="M635" s="82"/>
      <c r="N635" s="82"/>
    </row>
    <row r="636" spans="1:14" ht="51.75">
      <c r="A636" s="15"/>
      <c r="B636" s="135" t="s">
        <v>1004</v>
      </c>
      <c r="C636" s="135" t="s">
        <v>1060</v>
      </c>
      <c r="D636" s="135" t="s">
        <v>1006</v>
      </c>
      <c r="E636" s="135" t="s">
        <v>1007</v>
      </c>
      <c r="F636" s="135" t="s">
        <v>1008</v>
      </c>
      <c r="G636" s="136" t="s">
        <v>1009</v>
      </c>
      <c r="H636" s="136" t="s">
        <v>8</v>
      </c>
      <c r="I636" s="136" t="s">
        <v>20</v>
      </c>
      <c r="J636" s="136" t="s">
        <v>21</v>
      </c>
      <c r="K636" s="137" t="s">
        <v>22</v>
      </c>
      <c r="L636" s="110"/>
      <c r="M636" s="82"/>
      <c r="N636" s="82"/>
    </row>
    <row r="637" spans="1:14" ht="26.25">
      <c r="A637" s="15">
        <v>632</v>
      </c>
      <c r="B637" s="206" t="s">
        <v>1526</v>
      </c>
      <c r="C637" s="207"/>
      <c r="D637" s="208"/>
      <c r="E637" s="207"/>
      <c r="F637" s="209">
        <v>42.7</v>
      </c>
      <c r="G637" s="207">
        <v>2016</v>
      </c>
      <c r="H637" s="207" t="s">
        <v>1527</v>
      </c>
      <c r="I637" s="209"/>
      <c r="J637" s="209"/>
      <c r="K637" s="212"/>
      <c r="L637" s="32">
        <v>853691.44</v>
      </c>
      <c r="M637" s="82"/>
      <c r="N637" s="32" t="s">
        <v>1528</v>
      </c>
    </row>
    <row r="638" spans="1:14" ht="23.25">
      <c r="A638" s="15">
        <v>633</v>
      </c>
      <c r="B638" s="206"/>
      <c r="C638" s="207"/>
      <c r="D638" s="208"/>
      <c r="E638" s="207"/>
      <c r="F638" s="209">
        <v>44.7</v>
      </c>
      <c r="G638" s="207">
        <v>2016</v>
      </c>
      <c r="H638" s="207" t="s">
        <v>1529</v>
      </c>
      <c r="I638" s="209">
        <v>1047903.3</v>
      </c>
      <c r="J638" s="209">
        <v>0</v>
      </c>
      <c r="K638" s="212">
        <v>1047903.3</v>
      </c>
      <c r="L638" s="32">
        <v>935999.67</v>
      </c>
      <c r="M638" s="82"/>
      <c r="N638" s="32" t="s">
        <v>1530</v>
      </c>
    </row>
    <row r="639" spans="1:14" ht="23.25">
      <c r="A639" s="15">
        <v>634</v>
      </c>
      <c r="B639" s="206"/>
      <c r="C639" s="207"/>
      <c r="D639" s="208"/>
      <c r="E639" s="207"/>
      <c r="F639" s="209">
        <v>54.6</v>
      </c>
      <c r="G639" s="207">
        <v>2016</v>
      </c>
      <c r="H639" s="207" t="s">
        <v>1531</v>
      </c>
      <c r="I639" s="209">
        <v>1076944.5</v>
      </c>
      <c r="J639" s="209">
        <v>0</v>
      </c>
      <c r="K639" s="212">
        <v>1076944.5</v>
      </c>
      <c r="L639" s="32">
        <v>930522.68</v>
      </c>
      <c r="M639" s="82"/>
      <c r="N639" s="32" t="s">
        <v>1532</v>
      </c>
    </row>
    <row r="640" spans="1:14" ht="23.25">
      <c r="A640" s="15">
        <v>635</v>
      </c>
      <c r="B640" s="206"/>
      <c r="C640" s="207"/>
      <c r="D640" s="208"/>
      <c r="E640" s="207"/>
      <c r="F640" s="209">
        <v>41.2</v>
      </c>
      <c r="G640" s="207">
        <v>2016</v>
      </c>
      <c r="H640" s="207" t="s">
        <v>1533</v>
      </c>
      <c r="I640" s="209">
        <v>970460.1</v>
      </c>
      <c r="J640" s="209">
        <v>0</v>
      </c>
      <c r="K640" s="212">
        <v>970460.1</v>
      </c>
      <c r="L640" s="31">
        <v>759395.52</v>
      </c>
      <c r="M640" s="82"/>
      <c r="N640" s="32" t="s">
        <v>1534</v>
      </c>
    </row>
    <row r="641" spans="1:14" ht="23.25">
      <c r="A641" s="15">
        <v>636</v>
      </c>
      <c r="B641" s="206"/>
      <c r="C641" s="207"/>
      <c r="D641" s="208"/>
      <c r="E641" s="207"/>
      <c r="F641" s="209">
        <v>48.7</v>
      </c>
      <c r="G641" s="207">
        <v>2016</v>
      </c>
      <c r="H641" s="207" t="s">
        <v>1535</v>
      </c>
      <c r="I641" s="209">
        <v>1584526.8</v>
      </c>
      <c r="J641" s="209">
        <v>0</v>
      </c>
      <c r="K641" s="212">
        <v>1584526.8</v>
      </c>
      <c r="L641" s="32">
        <v>945550.2</v>
      </c>
      <c r="M641" s="82"/>
      <c r="N641" s="32" t="s">
        <v>1536</v>
      </c>
    </row>
    <row r="642" spans="1:14" ht="23.25">
      <c r="A642" s="15">
        <v>637</v>
      </c>
      <c r="B642" s="206"/>
      <c r="C642" s="207"/>
      <c r="D642" s="208"/>
      <c r="E642" s="207"/>
      <c r="F642" s="209">
        <v>26.5</v>
      </c>
      <c r="G642" s="207">
        <v>2016</v>
      </c>
      <c r="H642" s="207" t="s">
        <v>1537</v>
      </c>
      <c r="I642" s="209">
        <v>430649.4</v>
      </c>
      <c r="J642" s="209">
        <v>0</v>
      </c>
      <c r="K642" s="212">
        <v>430649.4</v>
      </c>
      <c r="L642" s="32">
        <v>861337.49</v>
      </c>
      <c r="M642" s="82"/>
      <c r="N642" s="32" t="s">
        <v>1538</v>
      </c>
    </row>
    <row r="643" spans="1:14" ht="23.25">
      <c r="A643" s="15">
        <v>638</v>
      </c>
      <c r="B643" s="206"/>
      <c r="C643" s="207"/>
      <c r="D643" s="208"/>
      <c r="E643" s="207"/>
      <c r="F643" s="209">
        <v>57.2</v>
      </c>
      <c r="G643" s="207">
        <v>2016</v>
      </c>
      <c r="H643" s="207" t="s">
        <v>1539</v>
      </c>
      <c r="I643" s="209">
        <v>1765333.8</v>
      </c>
      <c r="J643" s="209">
        <v>0</v>
      </c>
      <c r="K643" s="212">
        <v>1765333.8</v>
      </c>
      <c r="L643" s="32">
        <v>589578.36</v>
      </c>
      <c r="M643" s="82"/>
      <c r="N643" s="32" t="s">
        <v>1540</v>
      </c>
    </row>
    <row r="644" spans="1:14" ht="23.25">
      <c r="A644" s="15">
        <v>639</v>
      </c>
      <c r="B644" s="206"/>
      <c r="C644" s="207"/>
      <c r="D644" s="208"/>
      <c r="E644" s="207"/>
      <c r="F644" s="209">
        <v>43.7</v>
      </c>
      <c r="G644" s="207"/>
      <c r="H644" s="207" t="s">
        <v>1541</v>
      </c>
      <c r="I644" s="209">
        <v>397775.4</v>
      </c>
      <c r="J644" s="209">
        <v>0</v>
      </c>
      <c r="K644" s="212">
        <v>397775.4</v>
      </c>
      <c r="L644" s="31">
        <v>972248.09</v>
      </c>
      <c r="M644" s="82"/>
      <c r="N644" s="32" t="s">
        <v>1542</v>
      </c>
    </row>
    <row r="645" spans="1:14" ht="23.25">
      <c r="A645" s="15">
        <v>640</v>
      </c>
      <c r="B645" s="206"/>
      <c r="C645" s="207"/>
      <c r="D645" s="208"/>
      <c r="E645" s="207"/>
      <c r="F645" s="209">
        <v>57.8</v>
      </c>
      <c r="G645" s="207"/>
      <c r="H645" s="207" t="s">
        <v>1543</v>
      </c>
      <c r="I645" s="209">
        <v>1505629.2</v>
      </c>
      <c r="J645" s="209">
        <v>0</v>
      </c>
      <c r="K645" s="212">
        <v>1505629.2</v>
      </c>
      <c r="L645" s="31">
        <v>1162531.98</v>
      </c>
      <c r="M645" s="82"/>
      <c r="N645" s="32" t="s">
        <v>1544</v>
      </c>
    </row>
    <row r="646" spans="1:14">
      <c r="A646" s="15"/>
      <c r="B646" s="206" t="s">
        <v>1002</v>
      </c>
      <c r="C646" s="207"/>
      <c r="D646" s="208"/>
      <c r="E646" s="207"/>
      <c r="F646" s="209"/>
      <c r="G646" s="207"/>
      <c r="H646" s="207"/>
      <c r="I646" s="210">
        <f>SUM(I638:I645)</f>
        <v>8779222.5</v>
      </c>
      <c r="J646" s="210">
        <f>SUM(J638:J645)</f>
        <v>0</v>
      </c>
      <c r="K646" s="211">
        <f>SUM(K638:K645)</f>
        <v>8779222.5</v>
      </c>
      <c r="L646" s="102"/>
      <c r="M646" s="82"/>
      <c r="N646" s="82"/>
    </row>
    <row r="647" spans="1:14">
      <c r="A647" s="15"/>
      <c r="B647" s="203" t="s">
        <v>1545</v>
      </c>
      <c r="C647" s="119"/>
      <c r="D647" s="119"/>
      <c r="E647" s="119"/>
      <c r="F647" s="213">
        <v>34950.6</v>
      </c>
      <c r="G647" s="119"/>
      <c r="H647" s="119"/>
      <c r="I647" s="125">
        <f>I441+I467+I482+I492+I510+I517+I526+I537+I541+I544+I551+I566+I571+I635+I646</f>
        <v>1050527044.14</v>
      </c>
      <c r="J647" s="125">
        <f>J441+J467+J482+J492+J510+J517+J526+J537+J541+J544+J551+J566+J571+J635+J646+K648</f>
        <v>443628153.30000019</v>
      </c>
      <c r="K647" s="126">
        <f>K441+K467+K482+K492+K510+K517+K526+K537+K541+K544+K551+K566+K571+K635+K646</f>
        <v>606898890.83999991</v>
      </c>
      <c r="L647" s="102"/>
      <c r="M647" s="82"/>
      <c r="N647" s="82"/>
    </row>
    <row r="648" spans="1:14">
      <c r="A648" s="214"/>
      <c r="B648" s="164"/>
      <c r="C648" s="215"/>
      <c r="D648" s="216"/>
      <c r="E648" s="215"/>
      <c r="F648" s="217"/>
      <c r="G648" s="215"/>
      <c r="H648" s="215"/>
      <c r="I648" s="217"/>
      <c r="J648" s="217"/>
      <c r="K648" s="218"/>
      <c r="L648" s="219"/>
      <c r="M648" s="82"/>
      <c r="N648" s="82"/>
    </row>
    <row r="649" spans="1:14" ht="23.25">
      <c r="A649" s="15">
        <v>641</v>
      </c>
      <c r="B649" s="206"/>
      <c r="C649" s="207"/>
      <c r="D649" s="208"/>
      <c r="E649" s="207"/>
      <c r="F649" s="220">
        <v>41.9</v>
      </c>
      <c r="G649" s="221">
        <v>2017</v>
      </c>
      <c r="H649" s="207" t="s">
        <v>1546</v>
      </c>
      <c r="I649" s="220">
        <v>0</v>
      </c>
      <c r="J649" s="220">
        <v>0</v>
      </c>
      <c r="K649" s="222">
        <v>0</v>
      </c>
      <c r="L649" s="32">
        <v>690311.72</v>
      </c>
      <c r="M649" s="82"/>
      <c r="N649" s="32" t="s">
        <v>1547</v>
      </c>
    </row>
    <row r="650" spans="1:14" ht="26.25">
      <c r="A650" s="15">
        <v>642</v>
      </c>
      <c r="B650" s="206"/>
      <c r="C650" s="207"/>
      <c r="D650" s="208"/>
      <c r="E650" s="207"/>
      <c r="F650" s="220">
        <v>36.799999999999997</v>
      </c>
      <c r="G650" s="207">
        <v>2017</v>
      </c>
      <c r="H650" s="207" t="s">
        <v>1548</v>
      </c>
      <c r="I650" s="220">
        <v>0</v>
      </c>
      <c r="J650" s="220">
        <v>0</v>
      </c>
      <c r="K650" s="222">
        <v>0</v>
      </c>
      <c r="L650" s="106" t="s">
        <v>26</v>
      </c>
      <c r="M650" s="82"/>
      <c r="N650" s="82"/>
    </row>
    <row r="651" spans="1:14" ht="23.25">
      <c r="A651" s="15">
        <v>643</v>
      </c>
      <c r="B651" s="206"/>
      <c r="C651" s="207"/>
      <c r="D651" s="208"/>
      <c r="E651" s="207"/>
      <c r="F651" s="220">
        <v>41.2</v>
      </c>
      <c r="G651" s="207">
        <v>2017</v>
      </c>
      <c r="H651" s="207" t="s">
        <v>1549</v>
      </c>
      <c r="I651" s="220">
        <v>0</v>
      </c>
      <c r="J651" s="220">
        <v>0</v>
      </c>
      <c r="K651" s="222">
        <v>0</v>
      </c>
      <c r="L651" s="31">
        <v>678779.06</v>
      </c>
      <c r="M651" s="82"/>
      <c r="N651" s="32" t="s">
        <v>1550</v>
      </c>
    </row>
    <row r="652" spans="1:14" ht="23.25">
      <c r="A652" s="15">
        <v>644</v>
      </c>
      <c r="B652" s="206"/>
      <c r="C652" s="207"/>
      <c r="D652" s="208"/>
      <c r="E652" s="207"/>
      <c r="F652" s="220">
        <v>30.2</v>
      </c>
      <c r="G652" s="207">
        <v>2017</v>
      </c>
      <c r="H652" s="207" t="s">
        <v>1551</v>
      </c>
      <c r="I652" s="220">
        <v>0</v>
      </c>
      <c r="J652" s="220">
        <v>0</v>
      </c>
      <c r="K652" s="222">
        <v>0</v>
      </c>
      <c r="L652" s="32">
        <v>497551.64</v>
      </c>
      <c r="M652" s="82"/>
      <c r="N652" s="32" t="s">
        <v>1552</v>
      </c>
    </row>
    <row r="653" spans="1:14" ht="23.25">
      <c r="A653" s="15">
        <v>645</v>
      </c>
      <c r="B653" s="206"/>
      <c r="C653" s="207"/>
      <c r="D653" s="208"/>
      <c r="E653" s="207"/>
      <c r="F653" s="220">
        <v>49.8</v>
      </c>
      <c r="G653" s="207">
        <v>2017</v>
      </c>
      <c r="H653" s="207" t="s">
        <v>1553</v>
      </c>
      <c r="I653" s="220">
        <v>0</v>
      </c>
      <c r="J653" s="220">
        <v>0</v>
      </c>
      <c r="K653" s="222">
        <v>0</v>
      </c>
      <c r="L653" s="32">
        <v>680426.59</v>
      </c>
      <c r="M653" s="82"/>
      <c r="N653" s="32" t="s">
        <v>1554</v>
      </c>
    </row>
    <row r="654" spans="1:14" ht="23.25">
      <c r="A654" s="15">
        <v>646</v>
      </c>
      <c r="B654" s="206"/>
      <c r="C654" s="207"/>
      <c r="D654" s="208"/>
      <c r="E654" s="207"/>
      <c r="F654" s="220">
        <v>44.4</v>
      </c>
      <c r="G654" s="207">
        <v>2017</v>
      </c>
      <c r="H654" s="207" t="s">
        <v>1555</v>
      </c>
      <c r="I654" s="220">
        <v>0</v>
      </c>
      <c r="J654" s="220">
        <v>0</v>
      </c>
      <c r="K654" s="222">
        <v>0</v>
      </c>
      <c r="L654" s="32">
        <v>987821.86</v>
      </c>
      <c r="M654" s="82"/>
      <c r="N654" s="31" t="s">
        <v>1556</v>
      </c>
    </row>
    <row r="655" spans="1:14" ht="39">
      <c r="A655" s="15">
        <v>647</v>
      </c>
      <c r="B655" s="206" t="s">
        <v>1526</v>
      </c>
      <c r="C655" s="207"/>
      <c r="D655" s="208"/>
      <c r="E655" s="207" t="s">
        <v>1557</v>
      </c>
      <c r="F655" s="220">
        <v>32.6</v>
      </c>
      <c r="G655" s="215">
        <v>2017</v>
      </c>
      <c r="H655" s="215" t="s">
        <v>1558</v>
      </c>
      <c r="I655" s="220">
        <v>908460</v>
      </c>
      <c r="J655" s="220">
        <v>0</v>
      </c>
      <c r="K655" s="222">
        <v>908460</v>
      </c>
      <c r="L655" s="32">
        <v>655684.13</v>
      </c>
      <c r="M655" s="82"/>
      <c r="N655" s="32" t="s">
        <v>1559</v>
      </c>
    </row>
    <row r="656" spans="1:14" ht="39">
      <c r="A656" s="15">
        <v>648</v>
      </c>
      <c r="B656" s="206"/>
      <c r="C656" s="207"/>
      <c r="D656" s="208"/>
      <c r="E656" s="207" t="s">
        <v>1560</v>
      </c>
      <c r="F656" s="220">
        <v>32</v>
      </c>
      <c r="G656" s="215">
        <v>2017</v>
      </c>
      <c r="H656" s="215" t="s">
        <v>1561</v>
      </c>
      <c r="I656" s="220">
        <v>908460</v>
      </c>
      <c r="J656" s="220">
        <v>0</v>
      </c>
      <c r="K656" s="222">
        <v>908460</v>
      </c>
      <c r="L656" s="32">
        <v>643616.31999999995</v>
      </c>
      <c r="M656" s="82"/>
      <c r="N656" s="31" t="s">
        <v>1562</v>
      </c>
    </row>
    <row r="657" spans="1:14" ht="26.25">
      <c r="A657" s="15">
        <v>649</v>
      </c>
      <c r="B657" s="206"/>
      <c r="C657" s="207"/>
      <c r="D657" s="208"/>
      <c r="E657" s="207" t="s">
        <v>1563</v>
      </c>
      <c r="F657" s="220">
        <v>41.6</v>
      </c>
      <c r="G657" s="215">
        <v>2017</v>
      </c>
      <c r="H657" s="215" t="s">
        <v>1564</v>
      </c>
      <c r="I657" s="220">
        <v>542929.92000000004</v>
      </c>
      <c r="J657" s="220">
        <v>0</v>
      </c>
      <c r="K657" s="222">
        <v>542929.92000000004</v>
      </c>
      <c r="L657" s="106" t="s">
        <v>26</v>
      </c>
      <c r="M657" s="82"/>
      <c r="N657" s="82"/>
    </row>
    <row r="658" spans="1:14">
      <c r="A658" s="223"/>
      <c r="B658" s="224" t="s">
        <v>1002</v>
      </c>
      <c r="C658" s="225"/>
      <c r="D658" s="226"/>
      <c r="E658" s="225"/>
      <c r="F658" s="227">
        <f ca="1">SUM(F589:F708)</f>
        <v>41267.5</v>
      </c>
      <c r="G658" s="225"/>
      <c r="H658" s="225"/>
      <c r="I658" s="228">
        <f>SUM(I649:I657)</f>
        <v>2359849.92</v>
      </c>
      <c r="J658" s="228">
        <v>0</v>
      </c>
      <c r="K658" s="229">
        <f>SUM(K655:K657)</f>
        <v>2359849.92</v>
      </c>
      <c r="L658" s="102"/>
      <c r="M658" s="82"/>
      <c r="N658" s="82"/>
    </row>
    <row r="659" spans="1:14" ht="26.25">
      <c r="A659" s="214">
        <v>650</v>
      </c>
      <c r="B659" s="77" t="s">
        <v>1239</v>
      </c>
      <c r="C659" s="77">
        <v>4</v>
      </c>
      <c r="D659" s="230"/>
      <c r="E659" s="77"/>
      <c r="F659" s="90">
        <v>27</v>
      </c>
      <c r="G659" s="77">
        <v>2017</v>
      </c>
      <c r="H659" s="77" t="s">
        <v>1565</v>
      </c>
      <c r="I659" s="231">
        <v>886119.68</v>
      </c>
      <c r="J659" s="90">
        <v>0</v>
      </c>
      <c r="K659" s="232">
        <v>886119.68</v>
      </c>
      <c r="L659" s="32">
        <v>565368.93000000005</v>
      </c>
      <c r="M659" s="82"/>
      <c r="N659" s="32" t="s">
        <v>1566</v>
      </c>
    </row>
    <row r="660" spans="1:14" ht="26.25">
      <c r="A660" s="214">
        <v>651</v>
      </c>
      <c r="B660" s="77" t="s">
        <v>1567</v>
      </c>
      <c r="C660" s="77">
        <v>6</v>
      </c>
      <c r="D660" s="230"/>
      <c r="E660" s="77"/>
      <c r="F660" s="90">
        <v>26.7</v>
      </c>
      <c r="G660" s="77">
        <v>2017</v>
      </c>
      <c r="H660" s="77" t="s">
        <v>1568</v>
      </c>
      <c r="I660" s="231">
        <v>822062.83</v>
      </c>
      <c r="J660" s="90">
        <v>0</v>
      </c>
      <c r="K660" s="232">
        <v>822062.83</v>
      </c>
      <c r="L660" s="32">
        <v>559087.05000000005</v>
      </c>
      <c r="M660" s="82"/>
      <c r="N660" s="32" t="s">
        <v>1569</v>
      </c>
    </row>
    <row r="661" spans="1:14" ht="26.25">
      <c r="A661" s="214">
        <v>652</v>
      </c>
      <c r="B661" s="77" t="s">
        <v>1570</v>
      </c>
      <c r="C661" s="77">
        <v>7</v>
      </c>
      <c r="D661" s="230"/>
      <c r="E661" s="77"/>
      <c r="F661" s="90">
        <v>24.7</v>
      </c>
      <c r="G661" s="77">
        <v>2017</v>
      </c>
      <c r="H661" s="77" t="s">
        <v>1571</v>
      </c>
      <c r="I661" s="231">
        <v>768682.13</v>
      </c>
      <c r="J661" s="90">
        <v>0</v>
      </c>
      <c r="K661" s="232">
        <v>768682.13</v>
      </c>
      <c r="L661" s="32">
        <v>517207.87</v>
      </c>
      <c r="M661" s="82"/>
      <c r="N661" s="32" t="s">
        <v>1572</v>
      </c>
    </row>
    <row r="662" spans="1:14" ht="26.25">
      <c r="A662" s="214">
        <v>653</v>
      </c>
      <c r="B662" s="77" t="s">
        <v>1573</v>
      </c>
      <c r="C662" s="77">
        <v>8</v>
      </c>
      <c r="D662" s="230"/>
      <c r="E662" s="77"/>
      <c r="F662" s="90">
        <v>64.7</v>
      </c>
      <c r="G662" s="77">
        <v>2017</v>
      </c>
      <c r="H662" s="77" t="s">
        <v>1574</v>
      </c>
      <c r="I662" s="231">
        <v>2277576.6800000002</v>
      </c>
      <c r="J662" s="90">
        <v>0</v>
      </c>
      <c r="K662" s="232">
        <v>2277576.6800000002</v>
      </c>
      <c r="L662" s="32">
        <v>1354791.47</v>
      </c>
      <c r="M662" s="82"/>
      <c r="N662" s="31" t="s">
        <v>1575</v>
      </c>
    </row>
    <row r="663" spans="1:14" ht="26.25">
      <c r="A663" s="214">
        <v>654</v>
      </c>
      <c r="B663" s="77" t="s">
        <v>1576</v>
      </c>
      <c r="C663" s="77">
        <v>9</v>
      </c>
      <c r="D663" s="230"/>
      <c r="E663" s="77"/>
      <c r="F663" s="90">
        <v>48.4</v>
      </c>
      <c r="G663" s="77">
        <v>2017</v>
      </c>
      <c r="H663" s="77" t="s">
        <v>1577</v>
      </c>
      <c r="I663" s="231">
        <v>1686830.23</v>
      </c>
      <c r="J663" s="90">
        <v>0</v>
      </c>
      <c r="K663" s="232">
        <v>1686830.23</v>
      </c>
      <c r="L663" s="31">
        <v>1023945.95</v>
      </c>
      <c r="M663" s="82"/>
      <c r="N663" s="32" t="s">
        <v>1578</v>
      </c>
    </row>
    <row r="664" spans="1:14" ht="26.25">
      <c r="A664" s="214">
        <v>655</v>
      </c>
      <c r="B664" s="77" t="s">
        <v>1579</v>
      </c>
      <c r="C664" s="77">
        <v>14</v>
      </c>
      <c r="D664" s="230"/>
      <c r="E664" s="77"/>
      <c r="F664" s="90">
        <v>51.8</v>
      </c>
      <c r="G664" s="77">
        <v>2017</v>
      </c>
      <c r="H664" s="77" t="s">
        <v>1580</v>
      </c>
      <c r="I664" s="231">
        <v>1775798.07</v>
      </c>
      <c r="J664" s="90">
        <v>0</v>
      </c>
      <c r="K664" s="232">
        <v>1775798.07</v>
      </c>
      <c r="L664" s="31">
        <v>1084670.76</v>
      </c>
      <c r="M664" s="82"/>
      <c r="N664" s="32" t="s">
        <v>1581</v>
      </c>
    </row>
    <row r="665" spans="1:14" ht="26.25">
      <c r="A665" s="214">
        <v>656</v>
      </c>
      <c r="B665" s="77" t="s">
        <v>1582</v>
      </c>
      <c r="C665" s="77">
        <v>15</v>
      </c>
      <c r="D665" s="230"/>
      <c r="E665" s="77"/>
      <c r="F665" s="90">
        <v>37.9</v>
      </c>
      <c r="G665" s="77">
        <v>2017</v>
      </c>
      <c r="H665" s="77" t="s">
        <v>1583</v>
      </c>
      <c r="I665" s="231">
        <v>1345193.72</v>
      </c>
      <c r="J665" s="90">
        <v>0</v>
      </c>
      <c r="K665" s="232">
        <v>1345193.72</v>
      </c>
      <c r="L665" s="31">
        <v>793610.46</v>
      </c>
      <c r="M665" s="82"/>
      <c r="N665" s="32" t="s">
        <v>1584</v>
      </c>
    </row>
    <row r="666" spans="1:14" ht="26.25">
      <c r="A666" s="214">
        <v>657</v>
      </c>
      <c r="B666" s="77" t="s">
        <v>1585</v>
      </c>
      <c r="C666" s="77">
        <v>21</v>
      </c>
      <c r="D666" s="230"/>
      <c r="E666" s="77"/>
      <c r="F666" s="90">
        <v>36.200000000000003</v>
      </c>
      <c r="G666" s="77">
        <v>2017</v>
      </c>
      <c r="H666" s="77" t="s">
        <v>1586</v>
      </c>
      <c r="I666" s="231">
        <v>1270460.74</v>
      </c>
      <c r="J666" s="90">
        <v>0</v>
      </c>
      <c r="K666" s="232">
        <v>1270460.74</v>
      </c>
      <c r="L666" s="32">
        <v>747543.36</v>
      </c>
      <c r="M666" s="82"/>
      <c r="N666" s="32" t="s">
        <v>1587</v>
      </c>
    </row>
    <row r="667" spans="1:14" ht="26.25">
      <c r="A667" s="214">
        <v>658</v>
      </c>
      <c r="B667" s="77" t="s">
        <v>1588</v>
      </c>
      <c r="C667" s="77"/>
      <c r="D667" s="230"/>
      <c r="E667" s="77"/>
      <c r="F667" s="233" t="s">
        <v>1589</v>
      </c>
      <c r="G667" s="77">
        <v>2017</v>
      </c>
      <c r="H667" s="77" t="s">
        <v>1590</v>
      </c>
      <c r="I667" s="231">
        <v>921706.81</v>
      </c>
      <c r="J667" s="90"/>
      <c r="K667" s="232">
        <v>921706.81</v>
      </c>
      <c r="L667" s="32">
        <v>714040.02</v>
      </c>
      <c r="M667" s="82"/>
      <c r="N667" s="32" t="s">
        <v>1591</v>
      </c>
    </row>
    <row r="668" spans="1:14" ht="26.25">
      <c r="A668" s="214">
        <v>659</v>
      </c>
      <c r="B668" s="77" t="s">
        <v>1592</v>
      </c>
      <c r="C668" s="77"/>
      <c r="D668" s="230"/>
      <c r="E668" s="77"/>
      <c r="F668" s="90">
        <v>32</v>
      </c>
      <c r="G668" s="77">
        <v>2017</v>
      </c>
      <c r="H668" s="77" t="s">
        <v>1593</v>
      </c>
      <c r="I668" s="231">
        <v>1128112.2</v>
      </c>
      <c r="J668" s="90"/>
      <c r="K668" s="232">
        <v>1128112.2</v>
      </c>
      <c r="L668" s="32">
        <v>670066.88</v>
      </c>
      <c r="M668" s="82"/>
      <c r="N668" s="32" t="s">
        <v>1594</v>
      </c>
    </row>
    <row r="669" spans="1:14" ht="26.25">
      <c r="A669" s="214">
        <v>660</v>
      </c>
      <c r="B669" s="77" t="s">
        <v>1595</v>
      </c>
      <c r="C669" s="77"/>
      <c r="D669" s="230"/>
      <c r="E669" s="77"/>
      <c r="F669" s="90">
        <v>31.7</v>
      </c>
      <c r="G669" s="77">
        <v>2017</v>
      </c>
      <c r="H669" s="77" t="s">
        <v>1596</v>
      </c>
      <c r="I669" s="231">
        <v>889678.39</v>
      </c>
      <c r="J669" s="90"/>
      <c r="K669" s="232">
        <v>889678.39</v>
      </c>
      <c r="L669" s="32">
        <v>663785</v>
      </c>
      <c r="M669" s="82"/>
      <c r="N669" s="31" t="s">
        <v>1597</v>
      </c>
    </row>
    <row r="670" spans="1:14" ht="26.25">
      <c r="A670" s="214">
        <v>661</v>
      </c>
      <c r="B670" s="77" t="s">
        <v>1598</v>
      </c>
      <c r="C670" s="77"/>
      <c r="D670" s="230"/>
      <c r="E670" s="77"/>
      <c r="F670" s="90">
        <v>49.6</v>
      </c>
      <c r="G670" s="77">
        <v>2017</v>
      </c>
      <c r="H670" s="77" t="s">
        <v>1599</v>
      </c>
      <c r="I670" s="231">
        <v>1704623.79</v>
      </c>
      <c r="J670" s="90"/>
      <c r="K670" s="232">
        <v>1704623.79</v>
      </c>
      <c r="L670" s="31">
        <v>1038603.66</v>
      </c>
      <c r="M670" s="82"/>
      <c r="N670" s="32" t="s">
        <v>1600</v>
      </c>
    </row>
    <row r="671" spans="1:14" ht="26.25">
      <c r="A671" s="214">
        <v>662</v>
      </c>
      <c r="B671" s="77" t="s">
        <v>1601</v>
      </c>
      <c r="C671" s="77"/>
      <c r="D671" s="230"/>
      <c r="E671" s="77"/>
      <c r="F671" s="90">
        <v>40.200000000000003</v>
      </c>
      <c r="G671" s="77">
        <v>2017</v>
      </c>
      <c r="H671" s="77" t="s">
        <v>1602</v>
      </c>
      <c r="I671" s="231">
        <v>1419926.71</v>
      </c>
      <c r="J671" s="90"/>
      <c r="K671" s="232">
        <v>1419926.71</v>
      </c>
      <c r="L671" s="32">
        <v>841771.52000000002</v>
      </c>
      <c r="M671" s="82"/>
      <c r="N671" s="32" t="s">
        <v>1603</v>
      </c>
    </row>
    <row r="672" spans="1:14" ht="26.25">
      <c r="A672" s="214" t="s">
        <v>1604</v>
      </c>
      <c r="B672" s="77" t="s">
        <v>1605</v>
      </c>
      <c r="C672" s="77"/>
      <c r="D672" s="230"/>
      <c r="E672" s="77"/>
      <c r="F672" s="90">
        <v>30.4</v>
      </c>
      <c r="G672" s="77">
        <v>2017</v>
      </c>
      <c r="H672" s="77" t="s">
        <v>1606</v>
      </c>
      <c r="I672" s="231">
        <v>996439.8</v>
      </c>
      <c r="J672" s="90"/>
      <c r="K672" s="232">
        <v>996439.8</v>
      </c>
      <c r="L672" s="31">
        <v>619811.86</v>
      </c>
      <c r="M672" s="82"/>
      <c r="N672" s="32" t="s">
        <v>1607</v>
      </c>
    </row>
    <row r="673" spans="1:14" ht="26.25">
      <c r="A673" s="214">
        <v>664</v>
      </c>
      <c r="B673" s="77" t="s">
        <v>1608</v>
      </c>
      <c r="C673" s="77"/>
      <c r="D673" s="230"/>
      <c r="E673" s="77"/>
      <c r="F673" s="90">
        <v>58.5</v>
      </c>
      <c r="G673" s="77">
        <v>2017</v>
      </c>
      <c r="H673" s="77" t="s">
        <v>1609</v>
      </c>
      <c r="I673" s="231">
        <v>1850531.05</v>
      </c>
      <c r="J673" s="90"/>
      <c r="K673" s="232">
        <v>1850531.05</v>
      </c>
      <c r="L673" s="32">
        <v>1224966.02</v>
      </c>
      <c r="M673" s="82"/>
      <c r="N673" s="32" t="s">
        <v>1610</v>
      </c>
    </row>
    <row r="674" spans="1:14" ht="26.25">
      <c r="A674" s="214">
        <v>665</v>
      </c>
      <c r="B674" s="77" t="s">
        <v>1611</v>
      </c>
      <c r="C674" s="77"/>
      <c r="D674" s="230"/>
      <c r="E674" s="77"/>
      <c r="F674" s="90">
        <v>46.2</v>
      </c>
      <c r="G674" s="77">
        <v>2017</v>
      </c>
      <c r="H674" s="77" t="s">
        <v>1612</v>
      </c>
      <c r="I674" s="231">
        <v>1637008.23</v>
      </c>
      <c r="J674" s="90"/>
      <c r="K674" s="232">
        <v>1637008.23</v>
      </c>
      <c r="L674" s="31">
        <v>967409.06</v>
      </c>
      <c r="M674" s="82"/>
      <c r="N674" s="31" t="s">
        <v>1613</v>
      </c>
    </row>
    <row r="675" spans="1:14" ht="26.25">
      <c r="A675" s="214">
        <v>666</v>
      </c>
      <c r="B675" s="77" t="s">
        <v>1614</v>
      </c>
      <c r="C675" s="77"/>
      <c r="D675" s="230"/>
      <c r="E675" s="77"/>
      <c r="F675" s="90">
        <v>40.799999999999997</v>
      </c>
      <c r="G675" s="77">
        <v>2017</v>
      </c>
      <c r="H675" s="77" t="s">
        <v>1615</v>
      </c>
      <c r="I675" s="231">
        <v>1398574.43</v>
      </c>
      <c r="J675" s="90"/>
      <c r="K675" s="232">
        <v>1398574.43</v>
      </c>
      <c r="L675" s="32">
        <v>854335.27</v>
      </c>
      <c r="M675" s="82"/>
      <c r="N675" s="32" t="s">
        <v>1616</v>
      </c>
    </row>
    <row r="676" spans="1:14">
      <c r="A676" s="15"/>
      <c r="B676" s="206" t="s">
        <v>1617</v>
      </c>
      <c r="C676" s="206"/>
      <c r="D676" s="234"/>
      <c r="E676" s="206"/>
      <c r="F676" s="235"/>
      <c r="G676" s="206"/>
      <c r="H676" s="206"/>
      <c r="I676" s="165">
        <f>SUM(I659:I675)</f>
        <v>22779325.490000006</v>
      </c>
      <c r="J676" s="165"/>
      <c r="K676" s="166">
        <f>SUM(K659:K675)</f>
        <v>22779325.490000006</v>
      </c>
      <c r="L676" s="102"/>
      <c r="M676" s="82"/>
      <c r="N676" s="82"/>
    </row>
    <row r="677" spans="1:14" ht="39">
      <c r="A677" s="15">
        <v>667</v>
      </c>
      <c r="B677" s="74" t="s">
        <v>1618</v>
      </c>
      <c r="C677" s="74"/>
      <c r="D677" s="204"/>
      <c r="E677" s="74"/>
      <c r="F677" s="235">
        <v>39.4</v>
      </c>
      <c r="G677" s="74"/>
      <c r="H677" s="74" t="s">
        <v>1619</v>
      </c>
      <c r="I677" s="235">
        <v>1287142.3500000001</v>
      </c>
      <c r="J677" s="235"/>
      <c r="K677" s="236">
        <v>1287142.3500000001</v>
      </c>
      <c r="L677" s="32">
        <v>442855.21</v>
      </c>
      <c r="M677" s="82"/>
      <c r="N677" s="32" t="s">
        <v>1620</v>
      </c>
    </row>
    <row r="678" spans="1:14" ht="39">
      <c r="A678" s="15">
        <v>668</v>
      </c>
      <c r="B678" s="74" t="s">
        <v>1621</v>
      </c>
      <c r="C678" s="74"/>
      <c r="D678" s="204"/>
      <c r="E678" s="74"/>
      <c r="F678" s="235">
        <v>51.7</v>
      </c>
      <c r="G678" s="74"/>
      <c r="H678" s="74" t="s">
        <v>1622</v>
      </c>
      <c r="I678" s="235">
        <v>1688537.42</v>
      </c>
      <c r="J678" s="235"/>
      <c r="K678" s="236">
        <v>1688537.42</v>
      </c>
      <c r="L678" s="31">
        <v>581106.97</v>
      </c>
      <c r="M678" s="82"/>
      <c r="N678" s="32" t="s">
        <v>1623</v>
      </c>
    </row>
    <row r="679" spans="1:14" ht="39">
      <c r="A679" s="15">
        <v>669</v>
      </c>
      <c r="B679" s="74" t="s">
        <v>1624</v>
      </c>
      <c r="C679" s="74"/>
      <c r="D679" s="204"/>
      <c r="E679" s="74"/>
      <c r="F679" s="235">
        <v>41.4</v>
      </c>
      <c r="G679" s="74"/>
      <c r="H679" s="74" t="s">
        <v>1625</v>
      </c>
      <c r="I679" s="235">
        <v>1352136.35</v>
      </c>
      <c r="J679" s="235"/>
      <c r="K679" s="236">
        <v>1352136.35</v>
      </c>
      <c r="L679" s="31">
        <v>465335.17</v>
      </c>
      <c r="M679" s="82"/>
      <c r="N679" s="32" t="s">
        <v>1626</v>
      </c>
    </row>
    <row r="680" spans="1:14" ht="39">
      <c r="A680" s="15">
        <v>670</v>
      </c>
      <c r="B680" s="74" t="s">
        <v>1627</v>
      </c>
      <c r="C680" s="74"/>
      <c r="D680" s="204"/>
      <c r="E680" s="74"/>
      <c r="F680" s="235">
        <v>51.7</v>
      </c>
      <c r="G680" s="74"/>
      <c r="H680" s="74" t="s">
        <v>1628</v>
      </c>
      <c r="I680" s="235">
        <v>1688537.42</v>
      </c>
      <c r="J680" s="235"/>
      <c r="K680" s="236">
        <v>1688537.42</v>
      </c>
      <c r="L680" s="31">
        <v>581106.97</v>
      </c>
      <c r="M680" s="82"/>
      <c r="N680" s="32" t="s">
        <v>1629</v>
      </c>
    </row>
    <row r="681" spans="1:14" ht="39">
      <c r="A681" s="15">
        <v>671</v>
      </c>
      <c r="B681" s="74" t="s">
        <v>1588</v>
      </c>
      <c r="C681" s="74"/>
      <c r="D681" s="204"/>
      <c r="E681" s="74"/>
      <c r="F681" s="235">
        <v>36.1</v>
      </c>
      <c r="G681" s="74"/>
      <c r="H681" s="74" t="s">
        <v>1630</v>
      </c>
      <c r="I681" s="235">
        <v>1179036.77</v>
      </c>
      <c r="J681" s="235"/>
      <c r="K681" s="236">
        <v>1179036.77</v>
      </c>
      <c r="L681" s="32">
        <v>405763.28</v>
      </c>
      <c r="M681" s="82"/>
      <c r="N681" s="31" t="s">
        <v>1631</v>
      </c>
    </row>
    <row r="682" spans="1:14" ht="39">
      <c r="A682" s="15">
        <v>672</v>
      </c>
      <c r="B682" s="74" t="s">
        <v>1632</v>
      </c>
      <c r="C682" s="74"/>
      <c r="D682" s="204"/>
      <c r="E682" s="74"/>
      <c r="F682" s="235">
        <v>50.6</v>
      </c>
      <c r="G682" s="74"/>
      <c r="H682" s="74" t="s">
        <v>1633</v>
      </c>
      <c r="I682" s="235">
        <v>1652611.09</v>
      </c>
      <c r="J682" s="235"/>
      <c r="K682" s="236">
        <v>1652611.09</v>
      </c>
      <c r="L682" s="32">
        <v>568742.99</v>
      </c>
      <c r="M682" s="82"/>
      <c r="N682" s="31" t="s">
        <v>1634</v>
      </c>
    </row>
    <row r="683" spans="1:14" ht="39">
      <c r="A683" s="15">
        <v>673</v>
      </c>
      <c r="B683" s="74" t="s">
        <v>1635</v>
      </c>
      <c r="C683" s="74"/>
      <c r="D683" s="204"/>
      <c r="E683" s="74"/>
      <c r="F683" s="235">
        <v>42.4</v>
      </c>
      <c r="G683" s="74"/>
      <c r="H683" s="74" t="s">
        <v>1636</v>
      </c>
      <c r="I683" s="235">
        <v>1384796.65</v>
      </c>
      <c r="J683" s="235"/>
      <c r="K683" s="236">
        <v>1384796.65</v>
      </c>
      <c r="L683" s="32">
        <v>476575.15</v>
      </c>
      <c r="M683" s="82"/>
      <c r="N683" s="32" t="s">
        <v>1637</v>
      </c>
    </row>
    <row r="684" spans="1:14" ht="39">
      <c r="A684" s="15">
        <v>674</v>
      </c>
      <c r="B684" s="74" t="s">
        <v>1638</v>
      </c>
      <c r="C684" s="74"/>
      <c r="D684" s="204"/>
      <c r="E684" s="74"/>
      <c r="F684" s="235">
        <v>68.2</v>
      </c>
      <c r="G684" s="74"/>
      <c r="H684" s="74" t="s">
        <v>1639</v>
      </c>
      <c r="I684" s="235">
        <v>2227432.34</v>
      </c>
      <c r="J684" s="235"/>
      <c r="K684" s="236">
        <v>2227432.34</v>
      </c>
      <c r="L684" s="31">
        <v>766566.64</v>
      </c>
      <c r="M684" s="82"/>
      <c r="N684" s="31" t="s">
        <v>1640</v>
      </c>
    </row>
    <row r="685" spans="1:14" ht="39">
      <c r="A685" s="15">
        <v>675</v>
      </c>
      <c r="B685" s="74" t="s">
        <v>1641</v>
      </c>
      <c r="C685" s="74"/>
      <c r="D685" s="204"/>
      <c r="E685" s="74"/>
      <c r="F685" s="235">
        <v>50.3</v>
      </c>
      <c r="G685" s="74"/>
      <c r="H685" s="74" t="s">
        <v>1642</v>
      </c>
      <c r="I685" s="235">
        <v>1642813.01</v>
      </c>
      <c r="J685" s="235"/>
      <c r="K685" s="236">
        <v>1642813.01</v>
      </c>
      <c r="L685" s="32">
        <v>565370.99</v>
      </c>
      <c r="M685" s="82"/>
      <c r="N685" s="31" t="s">
        <v>1643</v>
      </c>
    </row>
    <row r="686" spans="1:14" ht="23.25">
      <c r="A686" s="15">
        <v>676</v>
      </c>
      <c r="B686" s="237" t="s">
        <v>1644</v>
      </c>
      <c r="C686" s="78"/>
      <c r="D686" s="79"/>
      <c r="E686" s="78"/>
      <c r="F686" s="78">
        <v>77.8</v>
      </c>
      <c r="G686" s="78"/>
      <c r="H686" s="237" t="s">
        <v>1645</v>
      </c>
      <c r="I686" s="44">
        <v>128243.31</v>
      </c>
      <c r="J686" s="140">
        <v>0</v>
      </c>
      <c r="K686" s="20">
        <f>I686-J686</f>
        <v>128243.31</v>
      </c>
      <c r="L686" s="31">
        <v>1283243.31</v>
      </c>
      <c r="M686" s="82"/>
      <c r="N686" s="32" t="s">
        <v>1646</v>
      </c>
    </row>
    <row r="687" spans="1:14">
      <c r="A687" s="15"/>
      <c r="B687" s="206"/>
      <c r="C687" s="206"/>
      <c r="D687" s="234"/>
      <c r="E687" s="206"/>
      <c r="F687" s="235"/>
      <c r="G687" s="206"/>
      <c r="H687" s="206"/>
      <c r="I687" s="165">
        <f>SUM(I677:I686)</f>
        <v>14231286.710000001</v>
      </c>
      <c r="J687" s="165">
        <v>0</v>
      </c>
      <c r="K687" s="166">
        <f>SUM(K677:K686)</f>
        <v>14231286.710000001</v>
      </c>
      <c r="L687" s="102"/>
      <c r="M687" s="82"/>
      <c r="N687" s="82"/>
    </row>
    <row r="688" spans="1:14">
      <c r="A688" s="15"/>
      <c r="B688" s="206"/>
      <c r="C688" s="206"/>
      <c r="D688" s="234"/>
      <c r="E688" s="206"/>
      <c r="F688" s="235"/>
      <c r="G688" s="206"/>
      <c r="H688" s="238"/>
      <c r="I688" s="239">
        <v>1100984802.6800001</v>
      </c>
      <c r="J688" s="239">
        <v>452579956.18000001</v>
      </c>
      <c r="K688" s="240">
        <v>648404846.5</v>
      </c>
      <c r="L688" s="102"/>
      <c r="M688" s="82"/>
      <c r="N688" s="82"/>
    </row>
  </sheetData>
  <mergeCells count="5">
    <mergeCell ref="A1:K1"/>
    <mergeCell ref="A2:K2"/>
    <mergeCell ref="I3:K3"/>
    <mergeCell ref="L24:L25"/>
    <mergeCell ref="N24:N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2020-06-17T07:44:38Z</dcterms:modified>
</cp:coreProperties>
</file>