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01" windowWidth="10050" windowHeight="8175" activeTab="1"/>
  </bookViews>
  <sheets>
    <sheet name="недвижимое" sheetId="1" r:id="rId1"/>
    <sheet name="движимое" sheetId="2" r:id="rId2"/>
    <sheet name="имущество ЧС" sheetId="3" r:id="rId3"/>
    <sheet name="дороги" sheetId="4" r:id="rId4"/>
    <sheet name="объекты Г.освещения" sheetId="5" r:id="rId5"/>
    <sheet name="Лист1" sheetId="6" r:id="rId6"/>
  </sheets>
  <externalReferences>
    <externalReference r:id="rId9"/>
    <externalReference r:id="rId10"/>
    <externalReference r:id="rId11"/>
  </externalReferences>
  <definedNames>
    <definedName name="_xlnm.Print_Area" localSheetId="1">'движимое'!$A$1:$CG$168</definedName>
    <definedName name="_xlnm.Print_Area" localSheetId="0">'недвижимое'!$A$1:$P$122</definedName>
  </definedNames>
  <calcPr fullCalcOnLoad="1" refMode="R1C1"/>
</workbook>
</file>

<file path=xl/sharedStrings.xml><?xml version="1.0" encoding="utf-8"?>
<sst xmlns="http://schemas.openxmlformats.org/spreadsheetml/2006/main" count="2365" uniqueCount="1270">
  <si>
    <t xml:space="preserve">Здание общежития № 1, инвентарный № 2656, кадастровый № 2656/2/А80, св-во о гос.регистрации права № 75 АА №305433 от 13.02.2012 г. </t>
  </si>
  <si>
    <t>г.Борзя, ул.Пушкина, 2</t>
  </si>
  <si>
    <t>4813,8 кв.м.</t>
  </si>
  <si>
    <t>Административное здание, инвентарный № 3453, реестровый № 4899, кадастровый № 3453/А</t>
  </si>
  <si>
    <t>г.Борзя, улюСавватеевская, 30</t>
  </si>
  <si>
    <t>699,4 кв.м.,</t>
  </si>
  <si>
    <t>Здание слесарно-сварочное, инвентарный № 3453, кдастровый № 3453/Б,Б1,Б2,Б3</t>
  </si>
  <si>
    <t>1460,4 кв.м.</t>
  </si>
  <si>
    <t>Здание механосборочная, инвентарный № 3453, реестровый № 4899, кадастровый № 3453/В,В1,В2</t>
  </si>
  <si>
    <t>2107,5 кв.м.</t>
  </si>
  <si>
    <t>Здание "сварочный цех" инвентарный № 3453, реестровый № 4899, кадастровый № 3453/Г</t>
  </si>
  <si>
    <t>796,2 кв.м.</t>
  </si>
  <si>
    <t>Пожарно-охранная сигнализация общежития Борзя, в т.числе:</t>
  </si>
  <si>
    <t>Компьютер в сборе</t>
  </si>
  <si>
    <t>Программное обеспечение</t>
  </si>
  <si>
    <t>Блок индикации</t>
  </si>
  <si>
    <t>Блок сигнально-пусковой</t>
  </si>
  <si>
    <t xml:space="preserve">Аккамулятор </t>
  </si>
  <si>
    <t>Источник бесперебойного питания</t>
  </si>
  <si>
    <t>Многозонный прибор управления техническими средствами</t>
  </si>
  <si>
    <t>Блок коммунации</t>
  </si>
  <si>
    <t>Котел водогрейный с ПНР</t>
  </si>
  <si>
    <t>Теплообменник</t>
  </si>
  <si>
    <t>Насос</t>
  </si>
  <si>
    <t xml:space="preserve">Коллектор </t>
  </si>
  <si>
    <t>Монитор для олимпа</t>
  </si>
  <si>
    <t>Земельный участок военный городок № 18</t>
  </si>
  <si>
    <t>г.Борзя, ул.Чапаева</t>
  </si>
  <si>
    <t>г.Борзя, ул.Коновалова</t>
  </si>
  <si>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</si>
  <si>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</si>
  <si>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</si>
  <si>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</si>
  <si>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</si>
  <si>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</si>
  <si>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</si>
  <si>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</si>
  <si>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</si>
  <si>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</si>
  <si>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</si>
  <si>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</si>
  <si>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</si>
  <si>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</si>
  <si>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</si>
  <si>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Балансодержатель: казна</t>
  </si>
  <si>
    <t>Сооружения, производственные объекты, нежилые здания</t>
  </si>
  <si>
    <t>г. Борзя, пер. 2-й Восточный, от жилого дома №12 до колодца</t>
  </si>
  <si>
    <t>39 п.м.</t>
  </si>
  <si>
    <t>14.02.2017г</t>
  </si>
  <si>
    <t xml:space="preserve">ГП "Борзинское" </t>
  </si>
  <si>
    <t>г. Борзя, ул. Промышленная, от жилых домов №11а, 11б ул. Промышленная до колодца</t>
  </si>
  <si>
    <t>75:04:160113:360</t>
  </si>
  <si>
    <t>126 п.м.</t>
  </si>
  <si>
    <t>Тепловая сеть,</t>
  </si>
  <si>
    <t>г. Борзя, пер. Переездный, от жилых домов №4, №6а пер. Переездный до колодца</t>
  </si>
  <si>
    <t>75:04:000000:946</t>
  </si>
  <si>
    <t>74 п.м.</t>
  </si>
  <si>
    <t>14.02.2017г.</t>
  </si>
  <si>
    <t>Нежилое помещение № 1, литер А, реестровый № 12820, кадастровый № 938/А:1002</t>
  </si>
  <si>
    <t>Танк ИС-3</t>
  </si>
  <si>
    <t>Танк Т-26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</si>
  <si>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</si>
  <si>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</si>
  <si>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</si>
  <si>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</si>
  <si>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</si>
  <si>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</si>
  <si>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</si>
  <si>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</si>
  <si>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балансовая</t>
  </si>
  <si>
    <t>остаточная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</si>
  <si>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</si>
  <si>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</si>
  <si>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</si>
  <si>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</si>
  <si>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</si>
  <si>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>прожектор уличный 2*50 Вт</t>
  </si>
  <si>
    <t>Распоряжение №284-р от 23.09.2014</t>
  </si>
  <si>
    <t>прожектор уличный 3*50 Вт</t>
  </si>
  <si>
    <t>прожектор уличный 0 Вт</t>
  </si>
  <si>
    <t>огнетушитель</t>
  </si>
  <si>
    <t xml:space="preserve">УАЗ-31512, грузопассажирский, гос.номер Е 801 АР, двигатель УМЗ-4178 V 0406897, шасси № V0612168, кузов № V0014786, ПТС № 73 ВО 944763, св-со № 75 ЕВ 062485, цвет белый  </t>
  </si>
  <si>
    <t>КАМАЗ-31512, спец. машина ассенизационная, гос.номер А 649 ТС 75, двигатель № 740.10-500359, шасси № 53213-0015761, ПТС № 75 КС 179670, кузов – цистерна, цвет зеленый</t>
  </si>
  <si>
    <t>ГАЗ-3307, бортовой грузовой, гос.номер А 652 ТС 75, двигатель №5311, шасси № N1417008, ПТС № 75 КС 179671, кузов – отсутствует, цвет синий, св-ва нет</t>
  </si>
  <si>
    <t>КАМАЗ-55102, гос. номер 62-39 (нет документов)</t>
  </si>
  <si>
    <t xml:space="preserve"> ЗИЛ-431412, автокран, гос.номер 67-67 ЧТС, двигатель № 060319, шасси № 3345693, кузов 7750, ПТС № ВШ № 341684</t>
  </si>
  <si>
    <t>ГАЗ-43-33-07, гос. номер 67-68 (нет документов)</t>
  </si>
  <si>
    <t xml:space="preserve">ВАЗ-21070, легковой, гос.номер В 168 КТ 75, двигатель 2103, 7317183, шасси № б/н, кузов № 1690544, ПТС № 63 КН 343723, цвет сине-зеленый </t>
  </si>
  <si>
    <t>ЗТМ-60 Л, гос. номер 51-66 ЕН 75, двигатель № 5Л0550, шасси № В 11 5055, ПТС № АА № 462344, цвет красный ПФ-115</t>
  </si>
  <si>
    <t>ЗИЛ ММЗ-554, самосвал, гос. номер К 071 АВ 94 (нет документов)</t>
  </si>
  <si>
    <t>ГАЗ-53 М-30, спец. машина гос.номер 55-49, шасси № 1296208, двигатель № 17436-91, ПТС № БЖ 491275</t>
  </si>
  <si>
    <t>Л-2084, паровоз Л-2084</t>
  </si>
  <si>
    <t>распоряжение №401-р от 13.12.2014</t>
  </si>
  <si>
    <t>ГАЗ-53 АМН, спец.машина шасси № 531216К 1183038, двигатель б/н, ПТС № БД 799883</t>
  </si>
  <si>
    <t>Администрация городского поселения "Борзинское"</t>
  </si>
  <si>
    <t>Реестр муниципальной собственности</t>
  </si>
  <si>
    <t>Раздел 2</t>
  </si>
  <si>
    <t>внесен распор 242-р от 23,05,2017</t>
  </si>
  <si>
    <t>внесен распор 242-р от 23.05.2017</t>
  </si>
  <si>
    <t>внесен распор 424-р от 23.05.2017</t>
  </si>
  <si>
    <t xml:space="preserve">Нежилое помещение № 1 Б, </t>
  </si>
  <si>
    <t>137,2 кв.м.</t>
  </si>
  <si>
    <t>нежилое здание котельной</t>
  </si>
  <si>
    <t>г.Борзя, ул.Пушкина, 45</t>
  </si>
  <si>
    <t>внесен распор 661-р от 29 декабря 2017</t>
  </si>
  <si>
    <t>г.Борзя, ул.Савватеевская, 57</t>
  </si>
  <si>
    <t xml:space="preserve">Тепловые сети, </t>
  </si>
  <si>
    <t>г.Борзя мкр Борзя-2</t>
  </si>
  <si>
    <t xml:space="preserve">Канализационные сети, </t>
  </si>
  <si>
    <t>г.Борзя, мкр Борзя-2</t>
  </si>
  <si>
    <t xml:space="preserve">г.Борзя, ул.Карла Маркса, </t>
  </si>
  <si>
    <t xml:space="preserve"> г.Борзя, </t>
  </si>
  <si>
    <t xml:space="preserve"> г.Борзя, ул.Промышленная, 11, </t>
  </si>
  <si>
    <t xml:space="preserve">г.Борзя, ул.Промышленная, 11, </t>
  </si>
  <si>
    <t xml:space="preserve">г.Борзя, пер.Профсоюзный, 8, </t>
  </si>
  <si>
    <t xml:space="preserve">Высоковольтная линия, </t>
  </si>
  <si>
    <t>г.Борзя, ул.Гурьева</t>
  </si>
  <si>
    <t xml:space="preserve">Низковольтная линия, </t>
  </si>
  <si>
    <t xml:space="preserve">Линия теплопередачи, </t>
  </si>
  <si>
    <t>г.Борзя, ул.Смирнова</t>
  </si>
  <si>
    <t>г.Борзя, ул.Пушкина</t>
  </si>
  <si>
    <t>Положение о казне, утвержденное советом ГП"Б" от 02.11.2005 г., № 41</t>
  </si>
  <si>
    <t xml:space="preserve">г.Борзя, ул.Советская, 16, </t>
  </si>
  <si>
    <t>г.Борзя, ул.Железнодорожная, 38,</t>
  </si>
  <si>
    <t xml:space="preserve">г.Борзя, ул.Пушкина, 45, </t>
  </si>
  <si>
    <t>г.Борзя, ул.Гурьева, 14 в</t>
  </si>
  <si>
    <t xml:space="preserve"> г.Борзя, ул.Лазо, 51 А, </t>
  </si>
  <si>
    <t>г.Борзя, ул.Ленина, 51</t>
  </si>
  <si>
    <t>г.Борзя, ул.Нагорная, 12</t>
  </si>
  <si>
    <t xml:space="preserve">205,9 кв.м., </t>
  </si>
  <si>
    <t xml:space="preserve">539,8 кв.м. </t>
  </si>
  <si>
    <t xml:space="preserve">235,8 кв.м., </t>
  </si>
  <si>
    <t xml:space="preserve">Здание склада, кадастровый № 284/11/В/80, </t>
  </si>
  <si>
    <t xml:space="preserve">Тепловые сети (котельной № 6), </t>
  </si>
  <si>
    <t>Сети теплоснабжения,</t>
  </si>
  <si>
    <t>Сети канализационные,</t>
  </si>
  <si>
    <t xml:space="preserve"> 337,5 п.м.</t>
  </si>
  <si>
    <t xml:space="preserve"> 26 п.м.</t>
  </si>
  <si>
    <t xml:space="preserve"> 160 п.м.</t>
  </si>
  <si>
    <t xml:space="preserve"> 30 п.м.</t>
  </si>
  <si>
    <t xml:space="preserve"> 15 п.м.</t>
  </si>
  <si>
    <t>Строгальный станок (циркуляра)</t>
  </si>
  <si>
    <t>г.Борзя</t>
  </si>
  <si>
    <t xml:space="preserve"> г.Борзя, мкр.Борзя-2, ДОС-28, </t>
  </si>
  <si>
    <t xml:space="preserve">Нежилое здание бывшая школа,  литер А, реестровый № 2116, кадастровый № 6/11/А/80 </t>
  </si>
  <si>
    <t>Нежилое здание, литер А, реестровый № 682, кадастровый № 197/А</t>
  </si>
  <si>
    <t>Нежилое здание бани,литер А, А1, А2,   реестровый № 598, кадастровый № 283/11/А1А2/80</t>
  </si>
  <si>
    <t xml:space="preserve">Городское кладбище </t>
  </si>
  <si>
    <t>Земельный участок</t>
  </si>
  <si>
    <t>10975 м</t>
  </si>
  <si>
    <t>г.Борзя, ул.Матросова</t>
  </si>
  <si>
    <t>9500 м</t>
  </si>
  <si>
    <t>Японское кладбище</t>
  </si>
  <si>
    <t>г.Борзя, (в стороне Алекзаводской трассы)</t>
  </si>
  <si>
    <t>4200 м</t>
  </si>
  <si>
    <t xml:space="preserve">Тепловые сети (от центральной котельной), </t>
  </si>
  <si>
    <t>Каназалиционные сети</t>
  </si>
  <si>
    <t>г.Борзя, мкр.Борзя-2</t>
  </si>
  <si>
    <t>Итого</t>
  </si>
  <si>
    <t>Газовая пушка</t>
  </si>
  <si>
    <t>Дизель генератор</t>
  </si>
  <si>
    <t>Болгарка</t>
  </si>
  <si>
    <t xml:space="preserve">Транформатор для прогрева бетона </t>
  </si>
  <si>
    <t>Контейнерная площадка для сбора мусора на 4 контейнера</t>
  </si>
  <si>
    <t>г.Борзя, пер.Переездный, в районе бывшей котельной МСО</t>
  </si>
  <si>
    <t>Контейнерная площадка для сбора мусора на 2 контейнера</t>
  </si>
  <si>
    <t>г.Борзя, мкр Борзя-2, около жилого дома № 38</t>
  </si>
  <si>
    <t>г.Борзя, мкр Борзя-2, около жилых домов № № 31,33</t>
  </si>
  <si>
    <t>Контейнерная площадка для сбора мусора на 6 контейнеров</t>
  </si>
  <si>
    <t>г.Борзя, мкр Борзя-2, около бывшей котельной № 22</t>
  </si>
  <si>
    <t>380,0 м.</t>
  </si>
  <si>
    <t>Сооружение высоковольтная линия КЛ-10 кВ от РП до ТП "54 квартал", инвентарный №  5309, реестровый № 1037, кадастровый № 6309/Г/11</t>
  </si>
  <si>
    <t>г.Борзя, ул.Савватеевская</t>
  </si>
  <si>
    <t>53,0 кв.м.</t>
  </si>
  <si>
    <t>Здание закрытой трансформаторной  подстанции 10/0,4 кВ "45 квартал", инвентарный № 5306, реестровый № 1034, кадастровый № 5306/А2</t>
  </si>
  <si>
    <t>Здание закрытой трансформаторной  подстанции 10/0,4 кВ "45 квартал", инвентарный № 5307, реестровый № 1035, кадастровый № 5307/А3</t>
  </si>
  <si>
    <t>г.Борзя, ул.Лазо</t>
  </si>
  <si>
    <t>49,10 кв.м.</t>
  </si>
  <si>
    <t>Кабельная линия КЛ-0,4 кВ Лазо, 51а, инвентарный № 851, реестровый № 062, кадастровый № 851/Г5</t>
  </si>
  <si>
    <t>245,0 кв.м.</t>
  </si>
  <si>
    <t>Подстанция, инвентарный № 2195, реестровый № 7170, кадастровый № 2195/20/Л/80</t>
  </si>
  <si>
    <t>г.Борзя, ул.Чкалова, 10</t>
  </si>
  <si>
    <t>28,0 кв.м.</t>
  </si>
  <si>
    <t>Комплектная трансформаторная подстанция наружной установки КТПН-10/0,4, 4-я водокачка, инвентарный № 5308, реестровый № 1036, кадастровый № 5308/Г6</t>
  </si>
  <si>
    <t>г.Борзя, пер.Строительный</t>
  </si>
  <si>
    <t>155,1 м.</t>
  </si>
  <si>
    <t>г.Борзя, ул.Гастелло</t>
  </si>
  <si>
    <t>15,0 м.</t>
  </si>
  <si>
    <t>Кабельная линия КЛ-0,4 кВ Лазо, 55/1, инвентарный № 846, реестровый № 1063, кадастровый № 846/Г7</t>
  </si>
  <si>
    <t>104,0 кв.м.</t>
  </si>
  <si>
    <t>Воздушная линия ВЛИ-0,4 кВ Богдана Хмельницкого, 5, инвентарный № 51, реестровый № 1060, кадастровый № 51/Г2</t>
  </si>
  <si>
    <t>87,0 кв.м.</t>
  </si>
  <si>
    <t>Кабельная линия КЛ-0,4 кВ Лазо 55/2, инвентарный № 846, реестьровый № 1064, кадастровый № 846/Г8</t>
  </si>
  <si>
    <t>1420,0 п.м.</t>
  </si>
  <si>
    <t xml:space="preserve">г.Борзя (ул.Байкальская, Полевая, Тенистая от КТП "Гусенцов") </t>
  </si>
  <si>
    <t>Воздушная линия 0,4 кВ, инвентарный № 5671, реестровый № 5049, кадастровый № 5671/Г65</t>
  </si>
  <si>
    <t>84,0 кв.м.</t>
  </si>
  <si>
    <t>Кабельная линия КЛ-0,4 кВ Савватеевская, 4, инвентарный № 1959, реестровый № 1057, кадастровый № 1959/Г</t>
  </si>
  <si>
    <t>217,5 м.</t>
  </si>
  <si>
    <t>Воздушная линия ВЛИ-0,4 кВ Савватеевская, 10, нвентарный № 1960, реестровый № 1059, кадастровый № 1960/Г4</t>
  </si>
  <si>
    <t>129,0 кв.м.</t>
  </si>
  <si>
    <t>Кабельная линия КЛ-0,4 кВ Лазо, 24, инвентарный № 855, реестровый № 1058, кадастровый № 855/Г1</t>
  </si>
  <si>
    <t xml:space="preserve">г.Борзя, ул.Богдана -Хмельницкого </t>
  </si>
  <si>
    <t>Воздушная линия ВЛИ-0,4 кВ Богдана-Хмельницкого, 7, инвентарный № 53, реестровый № 1061, кадастровый № 53/Г3</t>
  </si>
  <si>
    <t>385,0 м.</t>
  </si>
  <si>
    <t>Кабельная линия КЛ-0,4 кВ Лазо 63, инвентарный № 847, реестровый № 1066, кадастровый № 847/Г9</t>
  </si>
  <si>
    <t>70,0 м.</t>
  </si>
  <si>
    <t>Кабельная линия КЛ-0,4 кВ Лазо 55/3, инвентарный № 846, реестровый № 1065. кадастровый № 846/Г9</t>
  </si>
  <si>
    <t xml:space="preserve">Нежилое здание, литер А, реестровый № 7113, кадастровый № 6025/А, </t>
  </si>
  <si>
    <t>Нежилое помещение № 1, литер А, реестровый № 12819, кадастровый № 1140/А:1001</t>
  </si>
  <si>
    <t>г.Борзя, ул.Савватеевская, 30</t>
  </si>
  <si>
    <t>Сирена на здании Адм.</t>
  </si>
  <si>
    <t>Воздуходув бензиновый</t>
  </si>
  <si>
    <t>г.Борзя, ул.Гора Буха, 27</t>
  </si>
  <si>
    <t>кабельная электролиня, кадастровый № 75:04:160102:57</t>
  </si>
  <si>
    <t>Дымовая труба, кадастровый № 75:04:160102:54</t>
  </si>
  <si>
    <t>высота 17,8 м</t>
  </si>
  <si>
    <t>Площадка для автомобилей</t>
  </si>
  <si>
    <t>г.Борзя, ул.Гурьева, д.14 Г</t>
  </si>
  <si>
    <t>Плуг тракторный</t>
  </si>
  <si>
    <t>г.Борзя, ул.Метелицы, 3-6</t>
  </si>
  <si>
    <t>448 кв.м.</t>
  </si>
  <si>
    <t>земельный участок</t>
  </si>
  <si>
    <t>75:04:160316</t>
  </si>
  <si>
    <t>внесен распор 133-Р от 06.04.2017</t>
  </si>
  <si>
    <t>ГП "Борзинское"</t>
  </si>
  <si>
    <t>казна</t>
  </si>
  <si>
    <t>№ п/п</t>
  </si>
  <si>
    <t>Щит пожарный мета</t>
  </si>
  <si>
    <t>Бинокль</t>
  </si>
  <si>
    <t>Противопожарное устройство "Ветерок"</t>
  </si>
  <si>
    <t>Стенд информационный</t>
  </si>
  <si>
    <t>Б/генератор Энергомарш</t>
  </si>
  <si>
    <t>АГП "Борзинское"</t>
  </si>
  <si>
    <t>Итого:</t>
  </si>
  <si>
    <t xml:space="preserve">                                                        Движимое имущество казны</t>
  </si>
  <si>
    <t>Раздел 1</t>
  </si>
  <si>
    <t>в казне ЧС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</si>
  <si>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</si>
  <si>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внесли из движимого!!!!</t>
  </si>
  <si>
    <t>строка 16 удалена! Т.к. стр 2 уже есть проверка КСП</t>
  </si>
  <si>
    <t>Объекты городского освещения</t>
  </si>
  <si>
    <t>Адрес местонахождения имущества</t>
  </si>
  <si>
    <t xml:space="preserve"> 31 Железобетонная опора,                                               20 светильников (ДРЛ),                   20 гусаков , 2100 м </t>
  </si>
  <si>
    <t>г.Борзя, ул.Лазо:</t>
  </si>
  <si>
    <t>Городское поселение "Борзинское" муниципального района "Борзинский  район"</t>
  </si>
  <si>
    <t xml:space="preserve"> 16 Железобетонных опор,   7 светильников (ДРЛ),                     19 гусаков, 2000 м</t>
  </si>
  <si>
    <t xml:space="preserve">г.Борзя, ул.Ленина:     </t>
  </si>
  <si>
    <t xml:space="preserve"> 1 Железобетоннаяопора,                    7 светильников (ДРЛ), 2700 м.                                      </t>
  </si>
  <si>
    <t xml:space="preserve">г.Борзя, ул.К-Маркса:   </t>
  </si>
  <si>
    <t>11 Железобетонных опор,  7 светильников (ДРЛ),                                            7 гусаков, 2000 м.</t>
  </si>
  <si>
    <t xml:space="preserve"> г.Борзя, ул.Партизанская:  </t>
  </si>
  <si>
    <t xml:space="preserve"> 28 Железобетонных опор, 0 светильников (ДРЛ),                      7 гусаков, 650 м. </t>
  </si>
  <si>
    <t xml:space="preserve">.Борзя, ул.Комсомольская: </t>
  </si>
  <si>
    <t xml:space="preserve">8 Железобетонных опор,   6 светильников (ДРЛ),   6                           гусаков, 1200 м. </t>
  </si>
  <si>
    <t xml:space="preserve">г.Борзя, ул. Журавлева: </t>
  </si>
  <si>
    <t xml:space="preserve">13 Железобетонных опор,  0 светильников (10 ЛН, 6 Рл), 15             гусаков, 1500 м </t>
  </si>
  <si>
    <t xml:space="preserve">г.Борзя, ул. Метелицы: </t>
  </si>
  <si>
    <t>32 Железобетонных опор,    32                                                          сетильника (ДРЛ),      15                                                                                      гусаков, 1580 м.</t>
  </si>
  <si>
    <t xml:space="preserve">г.Борзя, ул. Пушкина: </t>
  </si>
  <si>
    <t xml:space="preserve">20 Железобетонных опор,   18 светильников (ДРЛ),                               20 гусаков, 2000 м. </t>
  </si>
  <si>
    <t xml:space="preserve">г.Борзя, ул.Советская: </t>
  </si>
  <si>
    <t xml:space="preserve">15 Железобетонных опор,  43 светильника (ДРЛ),                    12 гусаков, 2000 м.  </t>
  </si>
  <si>
    <t xml:space="preserve">.Борзя, ул. Савватеевская: </t>
  </si>
  <si>
    <t xml:space="preserve">6 Железобетонные опоры,   0 светильников (ДРЛ),                        1 гусаков, 900 м., </t>
  </si>
  <si>
    <t xml:space="preserve">г.Борзя, ул.Победы: </t>
  </si>
  <si>
    <t xml:space="preserve"> 5 Железобетонных опор,  5 светильников (ДРЛ),   5                           гусаков, 2100 м.</t>
  </si>
  <si>
    <t xml:space="preserve">г.Борзя, ул. Промышленная: </t>
  </si>
  <si>
    <t xml:space="preserve">16 Железобетонныхопор,  1   светильник (ДРЛ),     5                   гусаков, 780 м  </t>
  </si>
  <si>
    <t xml:space="preserve">г.Борзя, ул.Свердлова: </t>
  </si>
  <si>
    <t xml:space="preserve"> 4 Железобетонные опры,                            4 светильника (ДРЛ),                                                    1 гусак, 450 м</t>
  </si>
  <si>
    <t xml:space="preserve">г.Борзя, пер.Зеленый: </t>
  </si>
  <si>
    <t xml:space="preserve">1 Железобетонная опора,                    0 светильник (ДРЛ),                            0 гусак, 820 м.  </t>
  </si>
  <si>
    <t xml:space="preserve">г.Борзя, ул.Калинина: </t>
  </si>
  <si>
    <t>24 Железобетонных опоры,   11                  светильников (ДРЛ),     11                гусаков, 2400 м</t>
  </si>
  <si>
    <t xml:space="preserve">г.Борзя, ул.Матросова: </t>
  </si>
  <si>
    <t xml:space="preserve">20 Железобетонных опор,   28                 светильников (ДРЛ),     11                    гусаков,   </t>
  </si>
  <si>
    <t xml:space="preserve">г.Борзя, ул.Богдана Хмельницкого:   </t>
  </si>
  <si>
    <t xml:space="preserve">16 Железобетонных опор, 16                                светильников (ДРЛ), 8                       гусаков, 1650 м. </t>
  </si>
  <si>
    <t xml:space="preserve">г.Борзя, ул.Ломоносова: </t>
  </si>
  <si>
    <t xml:space="preserve">Железобетонная опора, светильник (ДРЛ), гусак, </t>
  </si>
  <si>
    <t>г. Борзя, ул. Метелицы</t>
  </si>
  <si>
    <t>Адрес местонахождения</t>
  </si>
  <si>
    <t>Инвентаризационный номер объекта недвижимости</t>
  </si>
  <si>
    <t>Год ввода в эесплуатацию</t>
  </si>
  <si>
    <t>Автодорога, ширина 11 м., материал асфальт</t>
  </si>
  <si>
    <t xml:space="preserve">г.Борзя, ул. Ленина, </t>
  </si>
  <si>
    <t>76.407 ОП МП-76.407-001</t>
  </si>
  <si>
    <t xml:space="preserve"> 800 м, </t>
  </si>
  <si>
    <t>Автодорога   ширина 7,5 м, материл асфальт</t>
  </si>
  <si>
    <t xml:space="preserve">г.Борзя, ул. Б.Хмельницкого, </t>
  </si>
  <si>
    <t>76.407 ОП МП-76.407-002</t>
  </si>
  <si>
    <t xml:space="preserve"> 700 м,</t>
  </si>
  <si>
    <t>Автодорога ширина 7,5 м, материал асфальт</t>
  </si>
  <si>
    <t xml:space="preserve">г.Борзя, ул. Савватеевская, </t>
  </si>
  <si>
    <t>76.407 ОП МП-76.407-003</t>
  </si>
  <si>
    <t>Автодорога   ширина 7,5 м., материал асфальт</t>
  </si>
  <si>
    <t xml:space="preserve">г.Борзя, ул. Пушкина,  </t>
  </si>
  <si>
    <t>76.407 ОП МП-76.407-005</t>
  </si>
  <si>
    <t>1110 м,</t>
  </si>
  <si>
    <t>Автодорога ,  ширина 7,5 м., материал асфальт</t>
  </si>
  <si>
    <t xml:space="preserve"> г.Борзя, ул. Геологическая,  </t>
  </si>
  <si>
    <t>76.407 ОП МП-76.407-006</t>
  </si>
  <si>
    <t>214 м</t>
  </si>
  <si>
    <t xml:space="preserve">Автодорога ширина 7,5 м., материал асфальт </t>
  </si>
  <si>
    <t xml:space="preserve">г.Борзя, ул. Чкалова,  </t>
  </si>
  <si>
    <t>76.407 ОП МП-76.407-007</t>
  </si>
  <si>
    <t xml:space="preserve">400 м, </t>
  </si>
  <si>
    <t>Автодорога   ширина 11 м., материал асфальт</t>
  </si>
  <si>
    <t xml:space="preserve">г.Борзя, ул. Лазо,  </t>
  </si>
  <si>
    <t>76.407 ОП МП-76.407-008</t>
  </si>
  <si>
    <t xml:space="preserve"> 2500 м,</t>
  </si>
  <si>
    <t xml:space="preserve">г.Борзя, ул. Смирнова,  </t>
  </si>
  <si>
    <t>76.407 ОП МП-76.407-009</t>
  </si>
  <si>
    <t xml:space="preserve"> 600 м, </t>
  </si>
  <si>
    <t xml:space="preserve">г.Борзя, ул. Гурьева,  </t>
  </si>
  <si>
    <t>76.407 ОП МП-76.407-010</t>
  </si>
  <si>
    <t xml:space="preserve"> 500 м,  </t>
  </si>
  <si>
    <t xml:space="preserve">г.Борзя, ул. Дзержинского, </t>
  </si>
  <si>
    <t>76.407 ОП МП-76.407-011</t>
  </si>
  <si>
    <t xml:space="preserve"> 1055 м,  </t>
  </si>
  <si>
    <t xml:space="preserve">Автодорога  ширина 7,5 м.,  материал асфальт </t>
  </si>
  <si>
    <t xml:space="preserve">г.Борзя, ул.Восточная,  </t>
  </si>
  <si>
    <t>76.407 ОП МП-76.407-004</t>
  </si>
  <si>
    <t xml:space="preserve"> 700 м,  </t>
  </si>
  <si>
    <t>Автодорога    ширина 7,5 м.. Материал асфальт</t>
  </si>
  <si>
    <t xml:space="preserve">г.Борзя, ул. Победа,  </t>
  </si>
  <si>
    <t>76.407 ОП МП-76.407-012</t>
  </si>
  <si>
    <t xml:space="preserve"> 1100 м,</t>
  </si>
  <si>
    <t xml:space="preserve">г.Борзя, ул. П.Осипенко,  </t>
  </si>
  <si>
    <t>76.407 ОП МП-76.407-013</t>
  </si>
  <si>
    <t xml:space="preserve"> 540 м,</t>
  </si>
  <si>
    <t xml:space="preserve">г.Борзя, ул. Кирова, </t>
  </si>
  <si>
    <t>76.407 ОП МП-76.407-014</t>
  </si>
  <si>
    <t xml:space="preserve"> 745 м, </t>
  </si>
  <si>
    <t xml:space="preserve">г.Борзя, ул. Горького, </t>
  </si>
  <si>
    <t>76.407 ОП МП-76.407-015</t>
  </si>
  <si>
    <t xml:space="preserve"> 700 м, </t>
  </si>
  <si>
    <t xml:space="preserve">г.Борзя, ул. Гастелло, </t>
  </si>
  <si>
    <t>76.407 ОП МП-76.407-016</t>
  </si>
  <si>
    <t xml:space="preserve">г.Борзя, ул. Нагорная,   </t>
  </si>
  <si>
    <t>76.407 ОП МП-76.407-017</t>
  </si>
  <si>
    <t xml:space="preserve">500 м, </t>
  </si>
  <si>
    <t xml:space="preserve"> г.Борзя, ул. Советская, </t>
  </si>
  <si>
    <t>76.407 ОП МП-76.407-018</t>
  </si>
  <si>
    <t xml:space="preserve"> 2000 м, </t>
  </si>
  <si>
    <t xml:space="preserve">г.Борзя, ул. Журавлева, </t>
  </si>
  <si>
    <t>76.407 ОП МП-76.407-019</t>
  </si>
  <si>
    <t xml:space="preserve"> 703 м , </t>
  </si>
  <si>
    <t>Автодорога ширина 11 м., материал асфальт</t>
  </si>
  <si>
    <t xml:space="preserve">г.Борзя, ул. Ломоносова,   </t>
  </si>
  <si>
    <t>76.407 ОП МП-76.407-020</t>
  </si>
  <si>
    <t>Автодорога ширина  7,5 м., материал асфальт</t>
  </si>
  <si>
    <t xml:space="preserve">г.Борзя, ул. Семенихина  </t>
  </si>
  <si>
    <t>76.407 ОП МП-76.407-021</t>
  </si>
  <si>
    <t xml:space="preserve"> 2100 м, </t>
  </si>
  <si>
    <t xml:space="preserve">г.Борзя, ул. Коновалова, </t>
  </si>
  <si>
    <t>76.407 ОП МП-76.407-022</t>
  </si>
  <si>
    <t xml:space="preserve"> 100 м, </t>
  </si>
  <si>
    <t xml:space="preserve">г.Борзя, ул. Чайковского, </t>
  </si>
  <si>
    <t>76.407 ОП МП-76.407-023</t>
  </si>
  <si>
    <t xml:space="preserve"> 226 м,  </t>
  </si>
  <si>
    <t xml:space="preserve">г.Борзя, ул. Фрунзе, </t>
  </si>
  <si>
    <t>76.407 ОП МП-76.407-024</t>
  </si>
  <si>
    <t xml:space="preserve"> 200 м, </t>
  </si>
  <si>
    <t xml:space="preserve">г.Борзя, ул. Матросова, </t>
  </si>
  <si>
    <t>76.407 ОП МП-76.407-160</t>
  </si>
  <si>
    <t>700 м</t>
  </si>
  <si>
    <t xml:space="preserve">Автодорога,  материал асфальт </t>
  </si>
  <si>
    <t>г.Борзя, ул. Ивановка-Борзя-Соловьевск</t>
  </si>
  <si>
    <t>76.407 ОП МП-76.407-192</t>
  </si>
  <si>
    <t>8620 м</t>
  </si>
  <si>
    <t>Грунтовые автодороги в г.Борзя</t>
  </si>
  <si>
    <t>Автодорога  ширина 11 м., материал грунт</t>
  </si>
  <si>
    <t xml:space="preserve">г.Борзя, ул.Ленина, </t>
  </si>
  <si>
    <t>76.407 ОП МП-76.407-025</t>
  </si>
  <si>
    <t xml:space="preserve"> 1400 м,</t>
  </si>
  <si>
    <t>Автодорога ширина 5,5 м., материал грунт</t>
  </si>
  <si>
    <t xml:space="preserve">г.Борзя, ул.Автомобильная, </t>
  </si>
  <si>
    <t>76.407 ОП МП-76.407-027</t>
  </si>
  <si>
    <t xml:space="preserve"> 400 м, </t>
  </si>
  <si>
    <t>Автодорога  ширина 8 м., материал грунт</t>
  </si>
  <si>
    <t xml:space="preserve">г.Борзя, ул. А-Заводская, </t>
  </si>
  <si>
    <t>76.407 ОП МП-76.407-028</t>
  </si>
  <si>
    <t xml:space="preserve"> 500 м,</t>
  </si>
  <si>
    <t xml:space="preserve">Автодорога    ширина 7,5 м., материал грунт </t>
  </si>
  <si>
    <t>г.Борзя, ул. Аксенова,</t>
  </si>
  <si>
    <t>76.407 ОП МП-76.407-029</t>
  </si>
  <si>
    <t>439 м,</t>
  </si>
  <si>
    <t>Автодорога ширина 7,5 м., материал грунт</t>
  </si>
  <si>
    <t xml:space="preserve"> г.Борзя, пер. Апрельский,  </t>
  </si>
  <si>
    <t>76.407 ОП МП-76.407-030</t>
  </si>
  <si>
    <t xml:space="preserve">  320 м, </t>
  </si>
  <si>
    <t>Автодорога  ширина 7,5 м.,  материал грунт</t>
  </si>
  <si>
    <t>г.Борзя, ул. Амурский проезд,</t>
  </si>
  <si>
    <t>76.407 ОП МП-76.407-031</t>
  </si>
  <si>
    <t xml:space="preserve">.Борзя,  ул. Байкальская,  </t>
  </si>
  <si>
    <t>76.407 ОП МП-76.407-032</t>
  </si>
  <si>
    <t xml:space="preserve">600 м, </t>
  </si>
  <si>
    <t xml:space="preserve">г.Борзя, ул. Банный тупик, </t>
  </si>
  <si>
    <t>76.407 ОП МП-76.407-033</t>
  </si>
  <si>
    <t>Автодорога    ширина 10 м., материал грунт</t>
  </si>
  <si>
    <t>76.407 ОП МП-76.407-034</t>
  </si>
  <si>
    <t xml:space="preserve"> 2300 м,</t>
  </si>
  <si>
    <t>Автодорога  ширина 7,5 м., материал грунт</t>
  </si>
  <si>
    <t xml:space="preserve">г.Борзя, ул. Блюхера,  </t>
  </si>
  <si>
    <t>76.407 ОП МП-76.407-035</t>
  </si>
  <si>
    <t>Автодорога  ширина 7,5 м, материал грунт</t>
  </si>
  <si>
    <t xml:space="preserve">г.Борзя, ул. Бульварная, </t>
  </si>
  <si>
    <t>76.407 ОП МП-76.407-036</t>
  </si>
  <si>
    <t xml:space="preserve"> 1000 м, </t>
  </si>
  <si>
    <t>Автодорога  ширина 5,5 м., материал грунт</t>
  </si>
  <si>
    <t xml:space="preserve">г.Борзя, пер. Вагонный, </t>
  </si>
  <si>
    <t>76.407 ОП МП-76.407-037</t>
  </si>
  <si>
    <t xml:space="preserve"> 200 м,  </t>
  </si>
  <si>
    <t>Автодорога   ширина 10 м., материал грунт</t>
  </si>
  <si>
    <t xml:space="preserve">г.Борзя, ул. Ведерникова, </t>
  </si>
  <si>
    <t>76.407 ОП МП-76.407-038</t>
  </si>
  <si>
    <t xml:space="preserve"> 1200 м,</t>
  </si>
  <si>
    <t>Автодорога ширина 5,5 м, материал грунт</t>
  </si>
  <si>
    <t xml:space="preserve">г.Борзя, пер. Весенний, </t>
  </si>
  <si>
    <t>76.407 ОП МП-76.407-039</t>
  </si>
  <si>
    <t xml:space="preserve"> 289 м, </t>
  </si>
  <si>
    <t xml:space="preserve">г.Борзя, ул. Восточная,  </t>
  </si>
  <si>
    <t>76.407 ОП МП-76.407-040</t>
  </si>
  <si>
    <t xml:space="preserve">г.Борзя, пер.Восточный-1,  </t>
  </si>
  <si>
    <t>76.407 ОП МП-76.407-041</t>
  </si>
  <si>
    <t>276 м.</t>
  </si>
  <si>
    <t>Автодорога   ширина 7,5 м., материал грунт</t>
  </si>
  <si>
    <t xml:space="preserve">г.Борзя, пер.Восточный-2 </t>
  </si>
  <si>
    <t>76.407 ОП МП-76.407-042</t>
  </si>
  <si>
    <t xml:space="preserve"> 212 м,</t>
  </si>
  <si>
    <t>Автодорога , ширина 7,5 м.,материал грунт</t>
  </si>
  <si>
    <t xml:space="preserve">г.Борзя, ул. 8-е Марта, </t>
  </si>
  <si>
    <t>76.407 ОП МП-76.407-043</t>
  </si>
  <si>
    <t xml:space="preserve"> 400 м</t>
  </si>
  <si>
    <t>Автодорога   общая ширина 5,5 м., материал грунт</t>
  </si>
  <si>
    <t>г.Борзя, ул. Дымбрылова,</t>
  </si>
  <si>
    <t>76.407 ОП МП-76.407-044</t>
  </si>
  <si>
    <t xml:space="preserve">200 м, </t>
  </si>
  <si>
    <t xml:space="preserve">г.Борзя, ул. Восточная Южная, </t>
  </si>
  <si>
    <t xml:space="preserve"> 1115 м,</t>
  </si>
  <si>
    <t>Автодорога , ширина 8 м., материал грунт</t>
  </si>
  <si>
    <t xml:space="preserve">г.Борзя, ул.Гастелло,  </t>
  </si>
  <si>
    <t>76.407 ОП МП-76.407-046</t>
  </si>
  <si>
    <t xml:space="preserve"> 100 м</t>
  </si>
  <si>
    <t>Автодорога ширина 8 м.,материал грунт</t>
  </si>
  <si>
    <t>76.407 ОП МП-76.407-047</t>
  </si>
  <si>
    <t xml:space="preserve"> 500 м, </t>
  </si>
  <si>
    <t>Автодорога  ширина 7,5 м.,материал грунт</t>
  </si>
  <si>
    <t xml:space="preserve"> г.Борзя, ул.Геологическая,  </t>
  </si>
  <si>
    <t>76.407 ОП МП-76.407-048</t>
  </si>
  <si>
    <t>400 м,</t>
  </si>
  <si>
    <t>76.407 ОП МП-76.407-049</t>
  </si>
  <si>
    <t>1300 м</t>
  </si>
  <si>
    <t>Автодорога ширина 7,5 м.,материал грунт</t>
  </si>
  <si>
    <t xml:space="preserve">г.Борзя, пер.Дальний,  </t>
  </si>
  <si>
    <t>76.407 ОП МП-76.407-050</t>
  </si>
  <si>
    <t xml:space="preserve">320 м,  </t>
  </si>
  <si>
    <t xml:space="preserve">г.Борзя, ул.Даурская, </t>
  </si>
  <si>
    <t>76.407 ОП МП-76.407-051</t>
  </si>
  <si>
    <t xml:space="preserve">700 м, </t>
  </si>
  <si>
    <t xml:space="preserve"> г.Борзя, ул.Дачная, </t>
  </si>
  <si>
    <t>76.407 ОП МП-76.407-052</t>
  </si>
  <si>
    <t xml:space="preserve">100 м, </t>
  </si>
  <si>
    <t xml:space="preserve">г.Борзя, ул.Декабристов,  </t>
  </si>
  <si>
    <t>76.407 ОП МП-76.407-053</t>
  </si>
  <si>
    <t>1458 м,</t>
  </si>
  <si>
    <t xml:space="preserve">г.Борзя, Дзержинского, </t>
  </si>
  <si>
    <t>76.407 ОП МП-76.407-054</t>
  </si>
  <si>
    <t xml:space="preserve">306 м, </t>
  </si>
  <si>
    <t xml:space="preserve">г.Борзя, ул.Димова, </t>
  </si>
  <si>
    <t>76.407 ОП МП-76.407-055</t>
  </si>
  <si>
    <t xml:space="preserve">507 м, </t>
  </si>
  <si>
    <t xml:space="preserve">г.Борзя, пер.Диспетчерский, </t>
  </si>
  <si>
    <t>76.407 ОП МП-76.407-056</t>
  </si>
  <si>
    <t xml:space="preserve"> 250 м, </t>
  </si>
  <si>
    <t xml:space="preserve">г.Борзя, ул.Дорожная, </t>
  </si>
  <si>
    <t>76.407 ОП МП-76.407-057</t>
  </si>
  <si>
    <t xml:space="preserve">г.Борзя, пер.Деповской,  </t>
  </si>
  <si>
    <t>76.407 ОП МП-76.407-058</t>
  </si>
  <si>
    <t xml:space="preserve"> 270 м,</t>
  </si>
  <si>
    <t xml:space="preserve">г.Борзя, ул.Железнодорожная, </t>
  </si>
  <si>
    <t>76.407 ОП МП-76.407-059</t>
  </si>
  <si>
    <t xml:space="preserve"> 1700 м </t>
  </si>
  <si>
    <t>Автодорога ширина 10 м,материал грунт</t>
  </si>
  <si>
    <t xml:space="preserve">г.Борзя, ул.Журавлева, </t>
  </si>
  <si>
    <t>76.407 ОП МП-76.407-060</t>
  </si>
  <si>
    <t xml:space="preserve">г.Борзя, ул.Западная, </t>
  </si>
  <si>
    <t>76.407 ОП МП-76.407-061</t>
  </si>
  <si>
    <t xml:space="preserve">375 м,  </t>
  </si>
  <si>
    <t xml:space="preserve">г.Борзя, ул.Забайкальская, </t>
  </si>
  <si>
    <t>76.407 ОП МП-76.407-062</t>
  </si>
  <si>
    <t xml:space="preserve"> 300 м,</t>
  </si>
  <si>
    <t xml:space="preserve">г.Борзя, пер.Зеленый,  </t>
  </si>
  <si>
    <t>76.407 ОП МП-76.407-063</t>
  </si>
  <si>
    <t xml:space="preserve"> 316 м, </t>
  </si>
  <si>
    <t>Автодорога  ширина 5,5 м,</t>
  </si>
  <si>
    <t xml:space="preserve">г.Борзя, ул.Звездная, </t>
  </si>
  <si>
    <t>76.407 ОП МП-76.407-064</t>
  </si>
  <si>
    <t xml:space="preserve"> г.Борзя, ул.Зои Космедемянской, </t>
  </si>
  <si>
    <t>76.407 ОП МП-76.407-065</t>
  </si>
  <si>
    <t xml:space="preserve">253 м,  </t>
  </si>
  <si>
    <t xml:space="preserve">г.Борзя, ул.Захара Нешкова, </t>
  </si>
  <si>
    <t>76.407 ОП МП-76.407-066</t>
  </si>
  <si>
    <t xml:space="preserve"> 300 м, </t>
  </si>
  <si>
    <t xml:space="preserve">г.Борзя, ул.Индустриальная,  </t>
  </si>
  <si>
    <t>76.407 ОП МП-76.407-067</t>
  </si>
  <si>
    <t xml:space="preserve"> 440 м,  </t>
  </si>
  <si>
    <t xml:space="preserve">г.Борзя, пер.Июньский,  </t>
  </si>
  <si>
    <t>76.407 ОП МП-76.407-068</t>
  </si>
  <si>
    <t xml:space="preserve"> 100 м,  </t>
  </si>
  <si>
    <t>Автодорога ширина 8 м,материал грунт</t>
  </si>
  <si>
    <t xml:space="preserve">г.Борзя, ул.Калинина,  </t>
  </si>
  <si>
    <t>76.407 ОП МП-76.407-069</t>
  </si>
  <si>
    <t xml:space="preserve"> 900 м, </t>
  </si>
  <si>
    <t xml:space="preserve">г.Борзя, ул.Казачий проезд, </t>
  </si>
  <si>
    <t>76.407 ОП МП-76.407-070</t>
  </si>
  <si>
    <t>Автодорога   ширина 7,5 м, материл грунт</t>
  </si>
  <si>
    <t xml:space="preserve">г.Борзя, ул.Кирова, </t>
  </si>
  <si>
    <t>76.407 ОП МП-76.407-071</t>
  </si>
  <si>
    <t xml:space="preserve"> 527 м,</t>
  </si>
  <si>
    <t>Автодорога , ширина 5,5 м,материал грунт</t>
  </si>
  <si>
    <t xml:space="preserve">г.Борзя, ул.Коновалова  </t>
  </si>
  <si>
    <t>76.407 ОП МП-76.407-072</t>
  </si>
  <si>
    <t xml:space="preserve"> 1300 м</t>
  </si>
  <si>
    <t>Автодорога ширина 7,5 м, материал грунт</t>
  </si>
  <si>
    <t xml:space="preserve">г.Борзя, ул.Кольцевая, </t>
  </si>
  <si>
    <t>76.407 ОП МП-76.407-073</t>
  </si>
  <si>
    <t xml:space="preserve"> 510 м,  </t>
  </si>
  <si>
    <t>Автодорога , ширина 10 м,материал грунт</t>
  </si>
  <si>
    <t xml:space="preserve">г.Борзя, ул.Комсомольская,  </t>
  </si>
  <si>
    <t>76.407 ОП МП-76.407-074</t>
  </si>
  <si>
    <t xml:space="preserve"> 1000 м</t>
  </si>
  <si>
    <t xml:space="preserve">г.Борзя, пер.Коммунальный,  </t>
  </si>
  <si>
    <t>76.407 ОП МП-76.407-075</t>
  </si>
  <si>
    <t xml:space="preserve"> 350 м,  </t>
  </si>
  <si>
    <t>Автодорога ширина 7,5 м,материал грунт</t>
  </si>
  <si>
    <t xml:space="preserve">г.Борзя, ул.Кооперативная,  </t>
  </si>
  <si>
    <t>76.407 ОП МП-76.407-076</t>
  </si>
  <si>
    <t xml:space="preserve"> 684 м, </t>
  </si>
  <si>
    <t>Автодорога   ширина 7,5 м,материал грунт</t>
  </si>
  <si>
    <t xml:space="preserve">г.Борзя, ул.Красноармейская,   </t>
  </si>
  <si>
    <t>76.407 ОП МП-76.407-077</t>
  </si>
  <si>
    <t xml:space="preserve"> 544 м,</t>
  </si>
  <si>
    <t>Автодорога ширина 7,5 м</t>
  </si>
  <si>
    <t xml:space="preserve">г.Борзя, ул.Красноармейский тупик,  </t>
  </si>
  <si>
    <t>76.407 ОП МП-76.407-078</t>
  </si>
  <si>
    <t xml:space="preserve"> 520 м,  </t>
  </si>
  <si>
    <t xml:space="preserve">Автодорога ширина 7,5 м </t>
  </si>
  <si>
    <t xml:space="preserve"> г.Борзя, пер.Краснодонский</t>
  </si>
  <si>
    <t>76.407 ОП МП-76.407-079</t>
  </si>
  <si>
    <t xml:space="preserve"> 229 м,   </t>
  </si>
  <si>
    <t xml:space="preserve">г.Борзя, пер.Кузнечный, </t>
  </si>
  <si>
    <t>76.407 ОП МП-76.407-080</t>
  </si>
  <si>
    <t xml:space="preserve"> 439 м,  </t>
  </si>
  <si>
    <t>Автодорога ширина 5,5 м</t>
  </si>
  <si>
    <t xml:space="preserve">г.Борзя, пер.Линейный,  </t>
  </si>
  <si>
    <t>76.407 ОП МП-76.407-081</t>
  </si>
  <si>
    <t xml:space="preserve">  337 м,  </t>
  </si>
  <si>
    <t xml:space="preserve">Автодорога  ширина 7,5 м </t>
  </si>
  <si>
    <t xml:space="preserve">г.Борзя, ул.Ломоносова, </t>
  </si>
  <si>
    <t>76.407 ОП МП-76.407-082</t>
  </si>
  <si>
    <t xml:space="preserve">г.Борзя, ул.Луговая, </t>
  </si>
  <si>
    <t>76.407 ОП МП-76.407-083</t>
  </si>
  <si>
    <t xml:space="preserve"> 310 м, </t>
  </si>
  <si>
    <t xml:space="preserve">г.Борзя, ул.Лунная,  </t>
  </si>
  <si>
    <t>76.407 ОП МП-76.407-084</t>
  </si>
  <si>
    <t xml:space="preserve"> 600 м,  </t>
  </si>
  <si>
    <t>Автодорога ширина  5,5 м</t>
  </si>
  <si>
    <t xml:space="preserve">г.Борзя, пер.Локомотивный,  </t>
  </si>
  <si>
    <t>76.407 ОП МП-76.407-085</t>
  </si>
  <si>
    <t xml:space="preserve"> 286 м, </t>
  </si>
  <si>
    <t>Автодорога  ширина 7,5 м</t>
  </si>
  <si>
    <t xml:space="preserve">г.Борзя, пер.Магистральный, </t>
  </si>
  <si>
    <t>76.407 ОП МП-76.407-086</t>
  </si>
  <si>
    <t xml:space="preserve">г.Борзя, пер.Майский, </t>
  </si>
  <si>
    <t>76.407 ОП МП-76.407-087</t>
  </si>
  <si>
    <t>Автодорога ,   ширина 7,5 м</t>
  </si>
  <si>
    <t>г.Борзя, пер.Машиностроительный</t>
  </si>
  <si>
    <t>76.407 ОП МП-76.407-088</t>
  </si>
  <si>
    <t xml:space="preserve"> 200 м,</t>
  </si>
  <si>
    <t xml:space="preserve">г.Борзя, ул.Метелицы,  </t>
  </si>
  <si>
    <t>76.407 ОП МП-76.407-089</t>
  </si>
  <si>
    <t xml:space="preserve">2200 м, </t>
  </si>
  <si>
    <t xml:space="preserve"> г.Борзя, ул.Мира, </t>
  </si>
  <si>
    <t>76.407 ОП МП-76.407-090</t>
  </si>
  <si>
    <t xml:space="preserve">500 м,  </t>
  </si>
  <si>
    <t>Автодорога  ширина 5,5 м</t>
  </si>
  <si>
    <t xml:space="preserve">г.Борзя, ул.Молодежная,  </t>
  </si>
  <si>
    <t>76.407 ОП МП-76.407-091</t>
  </si>
  <si>
    <t xml:space="preserve">г.Борзя, ул.Набережная,  </t>
  </si>
  <si>
    <t>76.407 ОП МП-76.407-092</t>
  </si>
  <si>
    <t xml:space="preserve"> 611 м, </t>
  </si>
  <si>
    <t xml:space="preserve">г.Борзя, ул.Нагорная, </t>
  </si>
  <si>
    <t>76.407 ОП МП-76.407-093</t>
  </si>
  <si>
    <t xml:space="preserve">300 м, </t>
  </si>
  <si>
    <t>Автодорога ширина  7,5 м</t>
  </si>
  <si>
    <t xml:space="preserve">г.Борзя, ул.Первая Неглинная,  </t>
  </si>
  <si>
    <t>76.407 ОП МП-76.407-094</t>
  </si>
  <si>
    <t xml:space="preserve">г.Борзя, ул.Вторая Неглинная, </t>
  </si>
  <si>
    <t>76.407 ОП МП-76.407-095</t>
  </si>
  <si>
    <t xml:space="preserve">г.Борзя, ул.Новая, </t>
  </si>
  <si>
    <t>76.407 ОП МП-76.407-096</t>
  </si>
  <si>
    <t xml:space="preserve">г.Борзя, пер.Новосельский, </t>
  </si>
  <si>
    <t>76.407 ОП МП-76.407-097</t>
  </si>
  <si>
    <t xml:space="preserve"> 400 м,</t>
  </si>
  <si>
    <t xml:space="preserve">г.Борзя, ул.Огородная, </t>
  </si>
  <si>
    <t>76.407 ОП МП-76.407-098</t>
  </si>
  <si>
    <t>г.Борзя, пер.Октябрьский,</t>
  </si>
  <si>
    <t>76.407 ОП МП-76.407-099</t>
  </si>
  <si>
    <t xml:space="preserve"> 350 м, </t>
  </si>
  <si>
    <t xml:space="preserve">г.Борзя, ул.Оздоровительная, </t>
  </si>
  <si>
    <t>76.407 ОП МП-76.407-100</t>
  </si>
  <si>
    <t>г.Борзя, ул.Олега Кошевого,</t>
  </si>
  <si>
    <t>76.407 ОП МП-76.407-101</t>
  </si>
  <si>
    <t xml:space="preserve"> 288 м, </t>
  </si>
  <si>
    <t xml:space="preserve"> г.Борзя, пер.Ононский, </t>
  </si>
  <si>
    <t>76.407 ОП МП-76.407-102</t>
  </si>
  <si>
    <t xml:space="preserve"> 195 м, </t>
  </si>
  <si>
    <t xml:space="preserve">г.Борзя, ул.Осенняя, </t>
  </si>
  <si>
    <t>76.407 ОП МП-76.407-103</t>
  </si>
  <si>
    <t xml:space="preserve">г.Борзя, ул.Оранжерейная,  </t>
  </si>
  <si>
    <t>76.407 ОП МП-76.407-104</t>
  </si>
  <si>
    <t xml:space="preserve">300 м,  </t>
  </si>
  <si>
    <t>Автодорога  , ширина 11 м</t>
  </si>
  <si>
    <t xml:space="preserve">г.Борзя, ул.Партизанская, </t>
  </si>
  <si>
    <t>76.407 ОП МП-76.407-105</t>
  </si>
  <si>
    <t xml:space="preserve"> 2300 м</t>
  </si>
  <si>
    <t xml:space="preserve">г.Борзя, пер.Переездный,  </t>
  </si>
  <si>
    <t>76.407 ОП МП-76.407-106</t>
  </si>
  <si>
    <t xml:space="preserve">  475 м, </t>
  </si>
  <si>
    <t xml:space="preserve">г.Борзя, ул.Паровозная, </t>
  </si>
  <si>
    <t>76.407 ОП МП-76.407-107</t>
  </si>
  <si>
    <t>319 м,</t>
  </si>
  <si>
    <t>Автодорога , ширина 7,5 м</t>
  </si>
  <si>
    <t xml:space="preserve">г.Борзя, ул.Парфенова, </t>
  </si>
  <si>
    <t>76.407 ОП МП-76.407-108</t>
  </si>
  <si>
    <t xml:space="preserve">г.Борзя, ул.Первомайская, </t>
  </si>
  <si>
    <t>76.407 ОП МП-76.407-109</t>
  </si>
  <si>
    <t xml:space="preserve"> г.Борзя, ул. Песчаная, </t>
  </si>
  <si>
    <t>76.407 ОП МП-76.407-110</t>
  </si>
  <si>
    <t xml:space="preserve">г.Борзя, пер.Пионерский, </t>
  </si>
  <si>
    <t>76.407 ОП МП-76.407-111</t>
  </si>
  <si>
    <t xml:space="preserve"> 908 м,</t>
  </si>
  <si>
    <t xml:space="preserve">г.Борзя, ул.Подгорная,  </t>
  </si>
  <si>
    <t>76.407 ОП МП-76.407-112</t>
  </si>
  <si>
    <t xml:space="preserve"> 478 м, </t>
  </si>
  <si>
    <t xml:space="preserve">г.Борзя, ул.П.Осипенко, </t>
  </si>
  <si>
    <t>76.407 ОП МП-76.407-113</t>
  </si>
  <si>
    <t xml:space="preserve">658 м, </t>
  </si>
  <si>
    <t xml:space="preserve">г.Борзя, ул.Приаргунская, </t>
  </si>
  <si>
    <t>76.407 ОП МП-76.407-114</t>
  </si>
  <si>
    <t xml:space="preserve">г.Борзя, пер.Профсоюзный, </t>
  </si>
  <si>
    <t>76.407 ОП МП-76.407-115</t>
  </si>
  <si>
    <t xml:space="preserve"> 268 м, </t>
  </si>
  <si>
    <t>Автодорога   ширина 7,5 м</t>
  </si>
  <si>
    <t xml:space="preserve">г.Борзя, пер.Путевой, </t>
  </si>
  <si>
    <t>76.407 ОП МП-76.407-116</t>
  </si>
  <si>
    <t>463 м,</t>
  </si>
  <si>
    <t xml:space="preserve">г.Борзя, ул.Пушкина, </t>
  </si>
  <si>
    <t>76.407 ОП МП-76.407-117</t>
  </si>
  <si>
    <t>1090 м</t>
  </si>
  <si>
    <t xml:space="preserve">г.Борзя, ул. 1-я Забайкальская, </t>
  </si>
  <si>
    <t>76.407 ОП МП-76.407-118</t>
  </si>
  <si>
    <t xml:space="preserve"> 184 м,</t>
  </si>
  <si>
    <t xml:space="preserve">г.Борзя, ул.1-я Южная, </t>
  </si>
  <si>
    <t>76.407 ОП МП-76.407-119</t>
  </si>
  <si>
    <t xml:space="preserve">г.Борзя, ул.Рабочая,  </t>
  </si>
  <si>
    <t>76.407 ОП МП-76.407-120</t>
  </si>
  <si>
    <t>1276 м,</t>
  </si>
  <si>
    <t>Автодорога  ширина 11 м</t>
  </si>
  <si>
    <t>76.407 ОП МП-76.407-121</t>
  </si>
  <si>
    <t xml:space="preserve"> 1100 м, </t>
  </si>
  <si>
    <t>Автодорога ширина 8 м</t>
  </si>
  <si>
    <t xml:space="preserve">г.Борзя, ул.Советская, </t>
  </si>
  <si>
    <t>76.407 ОП МП-76.407-125</t>
  </si>
  <si>
    <t xml:space="preserve">100 м,  </t>
  </si>
  <si>
    <t xml:space="preserve">Автодорога , ширина 7,5 м </t>
  </si>
  <si>
    <t xml:space="preserve">г.Борзя, ул.Садовая, </t>
  </si>
  <si>
    <t>76.407 ОП МП-76.407-122</t>
  </si>
  <si>
    <t xml:space="preserve"> 500 м</t>
  </si>
  <si>
    <t xml:space="preserve">г.Борзя, ул.Светлая, </t>
  </si>
  <si>
    <t>76.407 ОП МП-76.407-123</t>
  </si>
  <si>
    <t>Автодорога , ширина 8 м</t>
  </si>
  <si>
    <t xml:space="preserve">г.Борзя, ул.Свердлова,  </t>
  </si>
  <si>
    <t>76.407 ОП МП-76.407-124</t>
  </si>
  <si>
    <t xml:space="preserve"> 724 м</t>
  </si>
  <si>
    <t xml:space="preserve">г.Борзя, ул.Северная,  </t>
  </si>
  <si>
    <t>76.407 ОП МП-76.407-126</t>
  </si>
  <si>
    <t xml:space="preserve"> 324 м,  </t>
  </si>
  <si>
    <t>Автодорога общая ширина  7,5 м</t>
  </si>
  <si>
    <t xml:space="preserve">г.Борзя, ул.Семенихина, </t>
  </si>
  <si>
    <t>76.407 ОП МП-76.407-127</t>
  </si>
  <si>
    <t xml:space="preserve">г.Борзя, ул.Славянский проезд </t>
  </si>
  <si>
    <t>76.407 ОП МП-76.407-128</t>
  </si>
  <si>
    <t xml:space="preserve"> г.Борзя, ул.Смирнова, </t>
  </si>
  <si>
    <t>76.407 ОП МП-76.407-129</t>
  </si>
  <si>
    <t xml:space="preserve"> 231 м, </t>
  </si>
  <si>
    <t xml:space="preserve">г.Борзя, ул.Совхозная, </t>
  </si>
  <si>
    <t>76.407 ОП МП-76.407-130</t>
  </si>
  <si>
    <t xml:space="preserve">189 м, </t>
  </si>
  <si>
    <t xml:space="preserve">г.Борзя, пер.Солнечный,  </t>
  </si>
  <si>
    <t>76.407 ОП МП-76.407-131</t>
  </si>
  <si>
    <t xml:space="preserve">Автодорога ширина 8 м </t>
  </si>
  <si>
    <t xml:space="preserve">г.Борзя, ул.Соловьевская, </t>
  </si>
  <si>
    <t>76.407 ОП МП-76.407-132</t>
  </si>
  <si>
    <t xml:space="preserve">372 м, </t>
  </si>
  <si>
    <t xml:space="preserve">г.Борзя, пер.Стадионный, </t>
  </si>
  <si>
    <t>76.407 ОП МП-76.407-133</t>
  </si>
  <si>
    <t xml:space="preserve"> 236 м, </t>
  </si>
  <si>
    <t xml:space="preserve">г.Борзя, ул.Степная,  </t>
  </si>
  <si>
    <t>76.407 ОП МП-76.407-134</t>
  </si>
  <si>
    <t>Автодорога   ширина 5,5 м</t>
  </si>
  <si>
    <t>г.Борзя, пер.Столяровский,</t>
  </si>
  <si>
    <t>76.407 ОП МП-76.407-135</t>
  </si>
  <si>
    <t xml:space="preserve">г.Борзя, пер.Строительный,  </t>
  </si>
  <si>
    <t>76.407 ОП МП-76.407-136</t>
  </si>
  <si>
    <t xml:space="preserve"> 425 м, </t>
  </si>
  <si>
    <t xml:space="preserve">г.Борзя, ул.Таежная, </t>
  </si>
  <si>
    <t>76.407 ОП МП-76.407-137</t>
  </si>
  <si>
    <t xml:space="preserve">г.Борзя, пер.Торейский, </t>
  </si>
  <si>
    <t>76.407 ОП МП-76.407-138</t>
  </si>
  <si>
    <t xml:space="preserve">200 м,  </t>
  </si>
  <si>
    <t xml:space="preserve">г.Борзя, ул.Чкалова, </t>
  </si>
  <si>
    <t>76.407 ОП МП-76.407-139</t>
  </si>
  <si>
    <t xml:space="preserve">г.Борзя, пер.Товарный, </t>
  </si>
  <si>
    <t>76.407 ОП МП-76.407-140</t>
  </si>
  <si>
    <t xml:space="preserve"> 966 м, </t>
  </si>
  <si>
    <t xml:space="preserve">Автодорога ширина </t>
  </si>
  <si>
    <t xml:space="preserve">г.Борзя, ул.Торговая, </t>
  </si>
  <si>
    <t>76.407 ОП МП-76.407-141</t>
  </si>
  <si>
    <t xml:space="preserve">700 м </t>
  </si>
  <si>
    <t xml:space="preserve">г.Борзя, пер.Транспортный, </t>
  </si>
  <si>
    <t>76.407 ОП МП-76.407-142</t>
  </si>
  <si>
    <t xml:space="preserve"> 219 м, </t>
  </si>
  <si>
    <t xml:space="preserve">г.Борзя, пер.Тополинный,  </t>
  </si>
  <si>
    <t>76.407 ОП МП-76.407-143</t>
  </si>
  <si>
    <t xml:space="preserve">214 м, </t>
  </si>
  <si>
    <t xml:space="preserve">г.Борзя, пер.Угловой,  </t>
  </si>
  <si>
    <t>76.407 ОП МП-76.407-144</t>
  </si>
  <si>
    <t xml:space="preserve"> 175 м, </t>
  </si>
  <si>
    <t xml:space="preserve">г.Борзя, ул.Учанина,  </t>
  </si>
  <si>
    <t>76.407 ОП МП-76.407-145</t>
  </si>
  <si>
    <t xml:space="preserve">250 м, </t>
  </si>
  <si>
    <t xml:space="preserve">Автодорога  ширина 5,5 м </t>
  </si>
  <si>
    <t xml:space="preserve">г.Борзя, ул.Фадеева, </t>
  </si>
  <si>
    <t>76.407 ОП МП-76.407-146</t>
  </si>
  <si>
    <t>1500 м,</t>
  </si>
  <si>
    <t xml:space="preserve">г.Борзя, ул.Фрунзе, </t>
  </si>
  <si>
    <t>76.407 ОП МП-76.407-147</t>
  </si>
  <si>
    <t xml:space="preserve">г.Борзя, пер.Цветочный, </t>
  </si>
  <si>
    <t>76.407 ОП МП-76.407-148</t>
  </si>
  <si>
    <t>100 м</t>
  </si>
  <si>
    <t xml:space="preserve"> г.Борзя, ул.Чапаева, </t>
  </si>
  <si>
    <t>76.407 ОП МП-76.407-149</t>
  </si>
  <si>
    <t xml:space="preserve">960 м, </t>
  </si>
  <si>
    <t xml:space="preserve">г.Борзя, ул.Чехова,  </t>
  </si>
  <si>
    <t>76.407 ОП МП-76.407-150</t>
  </si>
  <si>
    <t xml:space="preserve">г.Борзя, ул.Шамсутдинова,  </t>
  </si>
  <si>
    <t>76.407 ОП МП-76.407-151</t>
  </si>
  <si>
    <t>1000 м,</t>
  </si>
  <si>
    <t xml:space="preserve">г.Борзя, пер.Школьный, </t>
  </si>
  <si>
    <t>76.407 ОП МП-76.407-152</t>
  </si>
  <si>
    <t xml:space="preserve">190 м,  </t>
  </si>
  <si>
    <t xml:space="preserve">г.Борзя, ул.Якимова, </t>
  </si>
  <si>
    <t>76.407 ОП МП-76.407-153</t>
  </si>
  <si>
    <t xml:space="preserve">г.Борзя, ул.Янтарная, </t>
  </si>
  <si>
    <t>76.407 ОП МП-76.407-154</t>
  </si>
  <si>
    <t>г.Борзя, ул.Маршала Жукова ,</t>
  </si>
  <si>
    <t>76.407 ОП МП-76.407-155</t>
  </si>
  <si>
    <t xml:space="preserve"> 480 м, </t>
  </si>
  <si>
    <t xml:space="preserve">г.Борзя, ул.Ярославская,  </t>
  </si>
  <si>
    <t>76.407 ОП МП-76.407-156</t>
  </si>
  <si>
    <t>Автодорога , ширина 10 м</t>
  </si>
  <si>
    <t xml:space="preserve">г.Борзя, ул.Матросова, </t>
  </si>
  <si>
    <t>76.407 ОП МП-76.407-157</t>
  </si>
  <si>
    <t>350 м.</t>
  </si>
  <si>
    <t>Автодорога  ,  ширина 7,5 м</t>
  </si>
  <si>
    <t xml:space="preserve">г.Борзя-2-мост через р.Борзянка, </t>
  </si>
  <si>
    <t>76.407 ОП МП-76.407-159</t>
  </si>
  <si>
    <t>362 м</t>
  </si>
  <si>
    <t xml:space="preserve">г.Борзя, ул.Полевая,   </t>
  </si>
  <si>
    <t>76.407 ОП МП 76.407-026</t>
  </si>
  <si>
    <t xml:space="preserve">г.Борзя, ул.Тенистая,   </t>
  </si>
  <si>
    <t>76.407 ОП МП 76.407-158</t>
  </si>
  <si>
    <t xml:space="preserve">499 м,  </t>
  </si>
  <si>
    <t xml:space="preserve">г.Борзя, ул.Перонная (станция Зун-торей) </t>
  </si>
  <si>
    <t>76.407 ОП МП 76.407-161</t>
  </si>
  <si>
    <t>300 м</t>
  </si>
  <si>
    <t>автодорога Ивановка-Борзя-Соловьевск, земляное полотно</t>
  </si>
  <si>
    <t>291+000-294+000; 296+000-302+000</t>
  </si>
  <si>
    <t>чернощебеночное покрытие</t>
  </si>
  <si>
    <t>автопавильон, дерево справа</t>
  </si>
  <si>
    <t>292-177</t>
  </si>
  <si>
    <t>301-146</t>
  </si>
  <si>
    <t>дорожные знаки</t>
  </si>
  <si>
    <t>сигнальные столбики</t>
  </si>
  <si>
    <t>водопропускная труба, прямоугольная одноочковая, железобетон</t>
  </si>
  <si>
    <t>0,72х0,82, 296+051</t>
  </si>
  <si>
    <t>водопропускная труба, круглая одноочковая, d-lм, железобетон</t>
  </si>
  <si>
    <t>296+680</t>
  </si>
  <si>
    <t>296+987</t>
  </si>
  <si>
    <t>автодорожный путепровод через ж/д, железобетон (Москва-Забайкальск ж.д.., 6540км.)</t>
  </si>
  <si>
    <t>автодорога,  материал грунт</t>
  </si>
  <si>
    <t>г.Борзя, ул.Заречная (станция Зун-Торей),</t>
  </si>
  <si>
    <t>76.407 ОП МП 76.407-162</t>
  </si>
  <si>
    <t xml:space="preserve">364м, </t>
  </si>
  <si>
    <t>автодорога, , материал грунт</t>
  </si>
  <si>
    <t>г.Борзя, ул.Линейная (станция Зун-Торей)</t>
  </si>
  <si>
    <t>76.407 ОП МП 76.407-163</t>
  </si>
  <si>
    <t xml:space="preserve">350м, </t>
  </si>
  <si>
    <t>автодорога, материал грунт</t>
  </si>
  <si>
    <t xml:space="preserve"> г.Борзя, подъездная автодорога к станции Зун-Торей,</t>
  </si>
  <si>
    <t>76.407 ОП МП 76.407-164</t>
  </si>
  <si>
    <t>1289м,</t>
  </si>
  <si>
    <t>автодорога,", мтериал грунт</t>
  </si>
  <si>
    <t xml:space="preserve"> г.Борзя, подъездная автодорога к месту сбора и утилизации ТБО "Полигон</t>
  </si>
  <si>
    <t>76.407 ОП МП 76.407-165</t>
  </si>
  <si>
    <t xml:space="preserve">1300м, </t>
  </si>
  <si>
    <t xml:space="preserve"> г.Борзя, ул.Московская,</t>
  </si>
  <si>
    <t>76.407 ОП МП 76.407-166</t>
  </si>
  <si>
    <t>20м</t>
  </si>
  <si>
    <t>автодорога,материал грунт</t>
  </si>
  <si>
    <t xml:space="preserve">г.Борзя, ул. 2-я Южная, </t>
  </si>
  <si>
    <t>76.407 ОП МП 76.407-167</t>
  </si>
  <si>
    <t xml:space="preserve"> 1280м, </t>
  </si>
  <si>
    <t xml:space="preserve"> г.Борзя, ул.Российская, </t>
  </si>
  <si>
    <t>76.407 ОП МП 76.407-168</t>
  </si>
  <si>
    <t xml:space="preserve">2780м, </t>
  </si>
  <si>
    <t>г.Борзя, ул.Дальневосточная,</t>
  </si>
  <si>
    <t>76.407 ОП МП 76.407-169</t>
  </si>
  <si>
    <t xml:space="preserve">900м, </t>
  </si>
  <si>
    <t>г.Борзя, ул. Ингодинская,</t>
  </si>
  <si>
    <t>76.407 ОП МП 76.407-170</t>
  </si>
  <si>
    <t xml:space="preserve">840м, </t>
  </si>
  <si>
    <t>г.Борзя, ул.Гора Буха,</t>
  </si>
  <si>
    <t>76.407 ОП МП 76.407-171</t>
  </si>
  <si>
    <t xml:space="preserve"> 500м, </t>
  </si>
  <si>
    <t xml:space="preserve">г.Борзя, ул.Аэропорт, </t>
  </si>
  <si>
    <t>76.407 ОП МП 76.407-172</t>
  </si>
  <si>
    <t xml:space="preserve"> 1784м, </t>
  </si>
  <si>
    <t xml:space="preserve"> г.Борзя, ул.Геодезическая,</t>
  </si>
  <si>
    <t>76.407 ОП МП 76.407-173</t>
  </si>
  <si>
    <t xml:space="preserve">400м, </t>
  </si>
  <si>
    <t>г.Борзя, ул.2-я Забайкальская,</t>
  </si>
  <si>
    <t>76.407 ОП МП 76.407-174</t>
  </si>
  <si>
    <t xml:space="preserve"> 240м, </t>
  </si>
  <si>
    <t>г.Борзя, ул.Правая Траншея,</t>
  </si>
  <si>
    <t>76.407 ОП МП 76.407-175</t>
  </si>
  <si>
    <t xml:space="preserve">600м, </t>
  </si>
  <si>
    <t>г.Борзя, ул.Путейская,</t>
  </si>
  <si>
    <t>76.407 ОП МП 76.407-176</t>
  </si>
  <si>
    <t xml:space="preserve"> 380м, </t>
  </si>
  <si>
    <t>г.Борзя, ул.Строителя Савватеева,</t>
  </si>
  <si>
    <t>76.407 ОП МП 76.407-177</t>
  </si>
  <si>
    <t xml:space="preserve">860м, </t>
  </si>
  <si>
    <t xml:space="preserve"> г.Борзя, ул.Читинская,</t>
  </si>
  <si>
    <t>76.407 ОП МП 76.407-178</t>
  </si>
  <si>
    <t>320м,</t>
  </si>
  <si>
    <t>г.Борзя, переулок Санкт-Петербургский,</t>
  </si>
  <si>
    <t>76.407 ОП МП 76.407-179</t>
  </si>
  <si>
    <t xml:space="preserve">280м, </t>
  </si>
  <si>
    <t>автодорога, ,материал грунт</t>
  </si>
  <si>
    <t>г.Борзя, переулок Кедровый</t>
  </si>
  <si>
    <t>76.407 ОП МП 76.407-180</t>
  </si>
  <si>
    <t xml:space="preserve"> г.Борзя, переулок Сибирский,</t>
  </si>
  <si>
    <t>76.407 ОП МП 76.407-181</t>
  </si>
  <si>
    <t>720м,</t>
  </si>
  <si>
    <t>автодорога,, материал грунт</t>
  </si>
  <si>
    <t xml:space="preserve">г.Борзя, переулок Хабаровский, </t>
  </si>
  <si>
    <t>76.407 ОП МП 76.407-182</t>
  </si>
  <si>
    <t xml:space="preserve"> 190м</t>
  </si>
  <si>
    <t>г.Борзя, переулок Шилкинский,</t>
  </si>
  <si>
    <t>76.407 ОП МП 76.407-183</t>
  </si>
  <si>
    <t xml:space="preserve">210м, </t>
  </si>
  <si>
    <t xml:space="preserve"> г.Борзя, переулок Иркутский</t>
  </si>
  <si>
    <t>76.407 ОП МП 76.407-184</t>
  </si>
  <si>
    <t xml:space="preserve">500м, </t>
  </si>
  <si>
    <t>автодорога,   материал грунт</t>
  </si>
  <si>
    <t>г.Борзя, переулок Гончарный,</t>
  </si>
  <si>
    <t>76.407 ОП МП 76.407-185</t>
  </si>
  <si>
    <t>200м,</t>
  </si>
  <si>
    <t>г.Борзя, переулок Нерчинский,</t>
  </si>
  <si>
    <t>76.407 ОП МП 76.407-186</t>
  </si>
  <si>
    <t xml:space="preserve"> г.Борзя, переулок Спортивный,</t>
  </si>
  <si>
    <t>76.407 ОП МП 76.407-187</t>
  </si>
  <si>
    <t xml:space="preserve">200м, </t>
  </si>
  <si>
    <t>г.Борзя, ул.Стройучасток,</t>
  </si>
  <si>
    <t>76.407 ОП МП 76.407-188</t>
  </si>
  <si>
    <t xml:space="preserve"> 1470м, </t>
  </si>
  <si>
    <t>г.Борзя, подъездная автодорога к мкр Борзя-2,</t>
  </si>
  <si>
    <t>76.407 ОП МП 76.407-189</t>
  </si>
  <si>
    <t xml:space="preserve">  2976м,</t>
  </si>
  <si>
    <t xml:space="preserve">автодорога , материал грунт </t>
  </si>
  <si>
    <t xml:space="preserve"> г.Борзя, подъездная автодорога к мкр Борзя-3,</t>
  </si>
  <si>
    <t>76.407 ОП МП 76.407-190</t>
  </si>
  <si>
    <t>704м</t>
  </si>
  <si>
    <t>г.Борзя, объездная автодорога от мкр Борзя-2 до моста через реку Борзянка,</t>
  </si>
  <si>
    <t>76.407 ОП МП 76.407-191</t>
  </si>
  <si>
    <t xml:space="preserve">2979м, </t>
  </si>
  <si>
    <t>Памятники</t>
  </si>
  <si>
    <t>Памятник на привокзальной площади, Стелла, бетонная, обложенная мраморной плиткой</t>
  </si>
  <si>
    <t>г.Борзя, привокзальная площадь</t>
  </si>
  <si>
    <t>Памятник Матросову, Стелла, бетонная, обложенная мраморной плиткой</t>
  </si>
  <si>
    <t>г.Борзя ул.Матросова</t>
  </si>
  <si>
    <t>Братская могила воинов (городское кладбище), общей площадью 400 кв.м., Мраморная стелла</t>
  </si>
  <si>
    <t>г.Борзя, ул.Торговая, 40</t>
  </si>
  <si>
    <t>Бюст В.Шамсутдинова в ограде школы № 239, Бетонный</t>
  </si>
  <si>
    <t>г.Борзя, ул.Шамсутдинова</t>
  </si>
  <si>
    <t>Бюст В.И.Ленина на центральной площади, Бетонный, обложенный мраморной плиткой</t>
  </si>
  <si>
    <t>г.Борзя, ул.Ленина</t>
  </si>
  <si>
    <t>Памятный знак жертвам политических репрессий (парк ДОСА) Каменный</t>
  </si>
  <si>
    <t xml:space="preserve">г.Борзя, ул.Лазо </t>
  </si>
  <si>
    <t>Могила А.И.Панова-Коновалова (возле школы № 15), Каменный</t>
  </si>
  <si>
    <t>Автобусные остановки</t>
  </si>
  <si>
    <t>Автобусная остановка, Железная</t>
  </si>
  <si>
    <t>г.Борзя, ул. Гурьева</t>
  </si>
  <si>
    <t>Автобусная остановка, Бетонная</t>
  </si>
  <si>
    <t xml:space="preserve">г.Борзя, ул. Партизанская </t>
  </si>
  <si>
    <t>Автобусная остановка Железная</t>
  </si>
  <si>
    <t>г.Борзя, ул.Советская</t>
  </si>
  <si>
    <t>Автобусная остановка, Чугунная</t>
  </si>
  <si>
    <t>г.Борзя, ул. Лазо</t>
  </si>
  <si>
    <t>г.Борзя, ул.Карла-Маркса</t>
  </si>
  <si>
    <t>г.Борзя, ПУ-32</t>
  </si>
  <si>
    <t>г.Борзя, ул Семенихина</t>
  </si>
  <si>
    <t>г.Борзя, ул.Восточная</t>
  </si>
  <si>
    <t>г.Борзя, ул.Победа</t>
  </si>
  <si>
    <t>г.Борзя, ул.Промышленная</t>
  </si>
  <si>
    <t>г.Борзя, район стройучастка</t>
  </si>
  <si>
    <t>г.Борзя, ул. 8-е марта</t>
  </si>
  <si>
    <t>г.Борзя-2, мкр "Барнаул"</t>
  </si>
  <si>
    <t>г.Борзя-3 "Голубая"</t>
  </si>
  <si>
    <t>г.Борзя,  ул. Богдана Хмельницкого</t>
  </si>
  <si>
    <t>г.Борзя Алекзаводская трасса</t>
  </si>
  <si>
    <t>Зеленые насаждения</t>
  </si>
  <si>
    <t>г.Борзя, парк "Железнодорожников"</t>
  </si>
  <si>
    <t>Акация 23 шт. Кустарник</t>
  </si>
  <si>
    <t>Ильм  57 шт Кустарник</t>
  </si>
  <si>
    <t>Тополя, 11 шт.Дерево</t>
  </si>
  <si>
    <t>г.Борзя, кладбище 15 школа</t>
  </si>
  <si>
    <t>Акация, 122 шт.Кустарник</t>
  </si>
  <si>
    <t xml:space="preserve">г.Борзя, мемориальный комплекс </t>
  </si>
  <si>
    <t>Ильм 53 шт.Кустарник</t>
  </si>
  <si>
    <t xml:space="preserve">г.Борзя,  ул. Матросова № 1 парк </t>
  </si>
  <si>
    <t>Акация 7 шт.Кустарник</t>
  </si>
  <si>
    <t>Ильм 2 шт.Кустарник</t>
  </si>
  <si>
    <t>Тополя 55 шт.Дерево</t>
  </si>
  <si>
    <t>Ильм 21 шт.Кустарник</t>
  </si>
  <si>
    <t xml:space="preserve">г.Борзя, ул. Матросова № 2 парк </t>
  </si>
  <si>
    <t>Автодороги, памятники, автобусные остановки</t>
  </si>
  <si>
    <t xml:space="preserve">                                                                                     Асфальтовые дороги в г.Борзя             </t>
  </si>
  <si>
    <t>в ГИБДД нет информации</t>
  </si>
  <si>
    <t>числится за ГИБДД</t>
  </si>
  <si>
    <t>Казна ГП"Борзинское"</t>
  </si>
  <si>
    <t>Фонарь 3 шт.</t>
  </si>
  <si>
    <t>Передаточный акт в оперативное управление №1 от 16.02.2012г.</t>
  </si>
  <si>
    <t>244491 п.м.</t>
  </si>
  <si>
    <t>75:04:160339:135</t>
  </si>
  <si>
    <t>г. Борзя, Торговая, 40</t>
  </si>
  <si>
    <t>земельный участок,  городское кладбище, зем. участок, 1900 г.постр</t>
  </si>
  <si>
    <t>174844 п.м.</t>
  </si>
  <si>
    <t>г. Борзя</t>
  </si>
  <si>
    <t>полигон бытовых отходов в 5км Южнее г. Борзя (в 1,5км. Севернее ж/д разъезда №115), зем. участок,1995 г.постр</t>
  </si>
  <si>
    <t>Непроизводственные активы:</t>
  </si>
  <si>
    <t>г.Борзя-2, д.27</t>
  </si>
  <si>
    <t>75:04:160323:290</t>
  </si>
  <si>
    <t xml:space="preserve">Плоскостное спортивное сооружение </t>
  </si>
  <si>
    <t>Ограждение спортивной площадки</t>
  </si>
  <si>
    <t>г.Борзя, ул. Богдана Хмельницкого, 17</t>
  </si>
  <si>
    <t>Рабочее колесо дымососа ДН-8*1500 3 шт.</t>
  </si>
  <si>
    <t>Сетевой насос 1ДЗ15-50</t>
  </si>
  <si>
    <t>Трансформаторная лента конвейера углеподачи</t>
  </si>
  <si>
    <t>Рабочее колесо дымососа ДН-15Б 3 шт.</t>
  </si>
  <si>
    <t>Насос К20-30 2 шт</t>
  </si>
  <si>
    <t>Насос СМ80-50-200-25</t>
  </si>
  <si>
    <t>Редуктор питателя угля 1Ц2У-250</t>
  </si>
  <si>
    <t>Резиновые уплотнители EPDV теплообменников М-15Alfa Laval 150 шт</t>
  </si>
  <si>
    <t>Сетевой насос 1L-100210-372 3 шт</t>
  </si>
  <si>
    <t>Сетевой насос 1Д500-63</t>
  </si>
  <si>
    <t>Сетевой насос 1 д315-58 ЦК</t>
  </si>
  <si>
    <t>Тульфер установки ШЗУ</t>
  </si>
  <si>
    <t>запорная арматура</t>
  </si>
  <si>
    <t>Итого непроизведенных</t>
  </si>
  <si>
    <t xml:space="preserve">                 </t>
  </si>
  <si>
    <t>распоряжение №548-р от 23.12.2019</t>
  </si>
  <si>
    <t>распоряжение №588-р от 30.12.2019</t>
  </si>
  <si>
    <t>земельный участок военного городка</t>
  </si>
  <si>
    <t>75:04:160317:162</t>
  </si>
  <si>
    <t>75:04:160123:280</t>
  </si>
  <si>
    <t>75:04:160336:112</t>
  </si>
  <si>
    <t>75:04:000000:374</t>
  </si>
  <si>
    <t>75:04:000000:322</t>
  </si>
  <si>
    <t>75:04:000000:431</t>
  </si>
  <si>
    <t>75:04:160205:103</t>
  </si>
  <si>
    <t>75:04:160318:542</t>
  </si>
  <si>
    <t>75:04:160318:543</t>
  </si>
  <si>
    <t>75:04:160318:544</t>
  </si>
  <si>
    <t>75:04:160318:545</t>
  </si>
  <si>
    <t>75:04:160102:54</t>
  </si>
  <si>
    <t>75:04:160102:57</t>
  </si>
  <si>
    <t>75:04:160318:362</t>
  </si>
  <si>
    <t>75:04:160318:397</t>
  </si>
  <si>
    <t>75:04:160316:310</t>
  </si>
  <si>
    <t xml:space="preserve">  </t>
  </si>
  <si>
    <t>75:04:160117:548</t>
  </si>
  <si>
    <t>75:04:160301:184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</si>
  <si>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</si>
  <si>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75:04:160310:119</t>
  </si>
  <si>
    <t>75:04:160205:75</t>
  </si>
  <si>
    <t>75:04:160326:26</t>
  </si>
  <si>
    <t>28849+/-59,0 кв.м.</t>
  </si>
  <si>
    <t>г.Борзя, ул.Коновалова/ ул.Карла Маркса 131</t>
  </si>
  <si>
    <t>75:04:160334:358</t>
  </si>
  <si>
    <t>75:04:160107:13</t>
  </si>
  <si>
    <t xml:space="preserve">Городское поселение "Борзинское" </t>
  </si>
  <si>
    <t>75:04:160137:173</t>
  </si>
  <si>
    <t>нет</t>
  </si>
  <si>
    <t>г.Борзя, ул.Лазо, 24</t>
  </si>
  <si>
    <t> 11.10.2011</t>
  </si>
  <si>
    <t>75:04:160338:518</t>
  </si>
  <si>
    <t>75:04:160203:298</t>
  </si>
  <si>
    <t>75:04:000000:435</t>
  </si>
  <si>
    <t>75:04:160112:261</t>
  </si>
  <si>
    <t>75:04:160203:296</t>
  </si>
  <si>
    <t>75:04:160203:294</t>
  </si>
  <si>
    <t>75:04:160203:198</t>
  </si>
  <si>
    <t xml:space="preserve"> 125 м</t>
  </si>
  <si>
    <t>75:04:000000:434</t>
  </si>
  <si>
    <t> 05.08.2013</t>
  </si>
  <si>
    <t>г.Борзя, Лазо, 55</t>
  </si>
  <si>
    <t>г.Борзя, ул.Богдана Хмельницкого, 5</t>
  </si>
  <si>
    <t>г.Борзя Лазо, 55</t>
  </si>
  <si>
    <t>распоряжение №560-р от 29.12.2020г.</t>
  </si>
  <si>
    <t>Насос 1Д 315-50(2шт)</t>
  </si>
  <si>
    <t>Насос 1К100-65-250а (1щт)</t>
  </si>
  <si>
    <t>Дымосос ДН-9 (1шт)</t>
  </si>
  <si>
    <t>г. Борзя, ул. Советская, 16</t>
  </si>
  <si>
    <t>75:04:160317:8</t>
  </si>
  <si>
    <t>распоряжение Федерального агенства по управлению государственны имуществом от 01.10.2020 года №75583-р, 75:04:160317:8-75/116/2020-2</t>
  </si>
  <si>
    <t>распоряжение ГП "Борзинское" от 26.11.2020 г. №488а-р</t>
  </si>
  <si>
    <t>Игровой комплекс (большой) 4шт.</t>
  </si>
  <si>
    <t>распоряжение №144а-р от 14.04.2020г.</t>
  </si>
  <si>
    <t>Игровой комплекс (средний) 3шт.</t>
  </si>
  <si>
    <t>Хоккейная коробка</t>
  </si>
  <si>
    <t>Воркаут-комплекс №1 Рукоход классический двухуровневый, 6шт.</t>
  </si>
  <si>
    <t>Воркаут-комплекс №1 спортивный комплекс с лестницей, с тремя турниками и брусьями, 6шт.</t>
  </si>
  <si>
    <t>Воркаут-комплекс №3 спортивный комплес со скамьей ля пресса, лестницей, турником и брусьями, 6шт</t>
  </si>
  <si>
    <t>Конвективная часть котла №3</t>
  </si>
  <si>
    <t>распоряжение №567-р от 28.12.2020г.</t>
  </si>
  <si>
    <t>г.Борзя, СОТ им.Тимирязева, уч.№196</t>
  </si>
  <si>
    <t>75:04:160101:482</t>
  </si>
  <si>
    <t>Казна ГП "Борзинское"</t>
  </si>
  <si>
    <t>распоряжение ГП "Борзинское" №188-р от 08.05.2020г.</t>
  </si>
  <si>
    <t>г.Борзя, СОТ им.Тимирязева, уч.№204</t>
  </si>
  <si>
    <t>75:04:160101:488</t>
  </si>
  <si>
    <t>Забайкалький край, Борзинский район</t>
  </si>
  <si>
    <t>75:04:440102:183</t>
  </si>
  <si>
    <t>распоряжение ГП "Борзинское" №210-р от 28.05.2020г.</t>
  </si>
  <si>
    <t>г. Борзя, ул. Советская, 52А</t>
  </si>
  <si>
    <t>75:04:160320:664</t>
  </si>
  <si>
    <t>распоряжение ГП "Борзинское" от 29.06.2020 г. №261-р</t>
  </si>
  <si>
    <t>Брусья тройные малые СВС-56 1900007, 2шт</t>
  </si>
  <si>
    <t>Качели двойные, 4 шт.</t>
  </si>
  <si>
    <t>распоряжение №191а-р от 15.05.2020г.</t>
  </si>
  <si>
    <t>Качелка-балансир, 8шт.</t>
  </si>
  <si>
    <t>Качелка-балансир, 6шт.</t>
  </si>
  <si>
    <t>Карусель, 3шт.</t>
  </si>
  <si>
    <t>Карусель, 4 шт.</t>
  </si>
  <si>
    <t>Песочница, 4шт.</t>
  </si>
  <si>
    <t>Сиденье для качелей, 6 шт.</t>
  </si>
  <si>
    <t>Сиденье для качелей, 8 шт.</t>
  </si>
  <si>
    <t>Скамья, 12 шт.</t>
  </si>
  <si>
    <t>Скамья для пресса СВС-19М 1900004, 6 шт.</t>
  </si>
  <si>
    <t>Скамья парковая со спинкой, 21 шт.</t>
  </si>
  <si>
    <t>Тренажер Внрхняя тяга,2 шт.</t>
  </si>
  <si>
    <t>Тренажер Гребля, 2 шт.</t>
  </si>
  <si>
    <t>Тренажер Жим ногами, 2 шт.</t>
  </si>
  <si>
    <t>Уличный тренажер Гиперестезия, 2 шт.</t>
  </si>
  <si>
    <t>Урны 1900006, 12 шт.</t>
  </si>
  <si>
    <t>Урна металлическая, 21 шт.</t>
  </si>
  <si>
    <t>Песочница, 3 шт.</t>
  </si>
  <si>
    <t>концессия</t>
  </si>
  <si>
    <t>забтэк</t>
  </si>
  <si>
    <t>Итого недв.им.казны</t>
  </si>
  <si>
    <t>Итого дв.им.казны</t>
  </si>
  <si>
    <t>г. Борзя, ул. Ленина, 63</t>
  </si>
  <si>
    <t>75:04:160305:88</t>
  </si>
  <si>
    <t>12725 кв.м</t>
  </si>
  <si>
    <t>г. Борзя, у. Ленина, 63</t>
  </si>
  <si>
    <t>75:04:160305:90</t>
  </si>
  <si>
    <t>9207 кв.м</t>
  </si>
  <si>
    <t>75:04:160305:91</t>
  </si>
  <si>
    <t>15240 кв.м</t>
  </si>
  <si>
    <t>75:04:160305:252</t>
  </si>
  <si>
    <t>32406 кв.м</t>
  </si>
  <si>
    <t>жилой фонд</t>
  </si>
  <si>
    <t>ИТОГО (нед.+движ)</t>
  </si>
  <si>
    <t>ЗабТЭК</t>
  </si>
  <si>
    <t>3-й отряд федеральной противопожарной службы</t>
  </si>
  <si>
    <t>УМАПП</t>
  </si>
  <si>
    <t>мои внесения в табл с 19.03.2021</t>
  </si>
  <si>
    <t>г.Борзя, ул. Советская, 33</t>
  </si>
  <si>
    <t>распоряжение №103-р от 25.03.2021г.</t>
  </si>
  <si>
    <t>13904,0 кв.м.</t>
  </si>
  <si>
    <t>Металлический гараж №2 зеленого цвета, размером 2,5*3 метра, с плоской крышей с навесом, закрытый на навесной замок (цепь)</t>
  </si>
  <si>
    <t>г. Борзя, ул. Матросова в районе домов №23 и №25</t>
  </si>
  <si>
    <t>распоряжение №136-р от 09.04.2021г.</t>
  </si>
  <si>
    <t>Металлический гараж №1 коричневого цевта, размером 3*5 метра, полуовальный</t>
  </si>
  <si>
    <t>г. Борзя, ул. Карла Маркса в районе дома №98 со стороны ул. Савватеевская</t>
  </si>
  <si>
    <t>распоряжение №137-р от 09.04.2021г.</t>
  </si>
  <si>
    <t>гараж №1 серого цвета со следами коррозии металла (ржавчины), размером 2,5*4 метра, с полуовальной крышей</t>
  </si>
  <si>
    <t>г. Борзя, по ул. Чайковского в районе дома №1 (между домами №1 и №3)</t>
  </si>
  <si>
    <t>гараж №2 коричневого цвета, размером 2,5*6 метра, с односкатной крышей и козырьком</t>
  </si>
  <si>
    <t>гараж №3 коричневого цвета, размером 2,5*4 метра, с прямой крышей, с надписями, выполненными красками черного цвета</t>
  </si>
  <si>
    <t>гараж №4 коричневого цвета, размером 3*6 метра, с прямой крышей</t>
  </si>
  <si>
    <t>гараж №5 зеленого цвета, размером 2,5*6 метра с двухскатной крышей, коричневого цвета</t>
  </si>
  <si>
    <t>гараж №6 коричневого цвета, размером 4*6 метра, с прямой крышей</t>
  </si>
  <si>
    <t>распоряжение №138-р от 09.04.2021г.</t>
  </si>
  <si>
    <t>Гараж светло-коричневого цвета, размером 2,5*3 метра, с прямой односкатной крышей</t>
  </si>
  <si>
    <t>Горка</t>
  </si>
  <si>
    <t xml:space="preserve">Мемориальный комплекс, земельный участок обнесен забором, кадастровый номер 75:04:160315:39 (1983г. Постройки), </t>
  </si>
  <si>
    <t>Карусель</t>
  </si>
  <si>
    <t>Качели одинарные</t>
  </si>
  <si>
    <t>Качалка-балансир</t>
  </si>
  <si>
    <t>Рукоход</t>
  </si>
  <si>
    <t>Лавочка</t>
  </si>
  <si>
    <t xml:space="preserve">Урна </t>
  </si>
  <si>
    <t>Песочница</t>
  </si>
  <si>
    <t>Лиана</t>
  </si>
  <si>
    <t>распоряжение №111-р от 30.03.2021г.</t>
  </si>
  <si>
    <t>г. Борзя, ул. Лазо, 37Б</t>
  </si>
  <si>
    <t>распоряжение №159-р от 22.04.2021г.</t>
  </si>
  <si>
    <t xml:space="preserve">Урна, 9 шт </t>
  </si>
  <si>
    <t>Урна, 1 шт</t>
  </si>
  <si>
    <t>Скамейка, 9 шт</t>
  </si>
  <si>
    <t>Скамейка, 1 шт</t>
  </si>
  <si>
    <t>Устройство освещения общественной территории "Городской парк" (опоры+светильники), 13 шт</t>
  </si>
  <si>
    <t>Россия, Забайкальский край, МР "Борзинский район", ГП "Борзинское", г. Борзя, ул. Горького 1Е</t>
  </si>
  <si>
    <t>75:04:160116:34</t>
  </si>
  <si>
    <t>Выписка из ЕГРН</t>
  </si>
  <si>
    <t>Забайкалький край, Борзинский район, г. Борзя, с юго-западной стороны горы Бухи</t>
  </si>
  <si>
    <t>75:04:160123:1</t>
  </si>
  <si>
    <t>34909 Мин плита П-125 1000*500*50 упак/6шт/3М2/0,15М3, 21 упак</t>
  </si>
  <si>
    <t>37115 Диск (круг) отрезной по металлу 230*1,6*22 Луга 1/100, 1 шт</t>
  </si>
  <si>
    <t>48991 Кран шар. FF1/2 (Ф15) бабочка Г-Г 11б27п1, 9 шт</t>
  </si>
  <si>
    <t>38126 Труба эл св 108*4 СТ3пс/Ст3сп 12м/123, 14 кг ГОСТ 10704, 0,123т</t>
  </si>
  <si>
    <t>Я8501 Переход ст 159*4,5-108*4, 2 шт</t>
  </si>
  <si>
    <t>Я8491 Отвод 159*4,5 П ГОСТ 17375-01, 3 шт</t>
  </si>
  <si>
    <t>39606 Труба эл св 159*4,5 СТ3пс 12м/205,81 кг ГОСТ 10704, 0412Т</t>
  </si>
  <si>
    <t>Я8122 Отвод 108*35-4 ГОСТ 17375-01, 2 шт</t>
  </si>
  <si>
    <t>91285 Сталь угл 40*40*4 Ст3сп6м/14,70 кг ГОСТ, 0,074Т</t>
  </si>
  <si>
    <t>распоряжение №199а-р от 05.05.2021г.</t>
  </si>
  <si>
    <t>75:04:160318:598</t>
  </si>
  <si>
    <t>75:04:160318:600</t>
  </si>
  <si>
    <t>75:04:16018:602</t>
  </si>
  <si>
    <t>705.6</t>
  </si>
  <si>
    <t>200.00</t>
  </si>
  <si>
    <t>44.00</t>
  </si>
  <si>
    <t>Холодный склад</t>
  </si>
  <si>
    <t>г. Борзя, ул. Савватеевская,д.30,стр.6</t>
  </si>
  <si>
    <t>г. Борзя, ул. Савватеевская,д.30,стр.5</t>
  </si>
  <si>
    <t>г. Борзя, ул. Савватеевская,д.30,стр.4</t>
  </si>
  <si>
    <t>Здание ГСМ</t>
  </si>
  <si>
    <t>Склад</t>
  </si>
  <si>
    <t>г. Борзя, ул. Савватеевская,д.30,стр.3</t>
  </si>
  <si>
    <t>75:04:16018:596</t>
  </si>
  <si>
    <t>424.00</t>
  </si>
  <si>
    <t>1677000.56</t>
  </si>
  <si>
    <t>Здание</t>
  </si>
  <si>
    <t>г. Борзя, ул. Савватеевская,д.30,стр.2</t>
  </si>
  <si>
    <t>75:04:16018:599</t>
  </si>
  <si>
    <t>201.3</t>
  </si>
  <si>
    <t>1125707.85</t>
  </si>
  <si>
    <t>Котельная</t>
  </si>
  <si>
    <t>г. Борзя, ул. Савватеевская,д.30,стр.1</t>
  </si>
  <si>
    <t>75:04:16018:597</t>
  </si>
  <si>
    <t>253.4</t>
  </si>
  <si>
    <t>1631944.15</t>
  </si>
  <si>
    <t>г. Борзя,ул. Лазо,37 "Б" (городской парк)</t>
  </si>
  <si>
    <t>Распоряжение № 555-р от 25.11.2021г. Выписка из ЕГРН.</t>
  </si>
  <si>
    <t xml:space="preserve"> Устройство освещения общественной территории -Городского парка -опоры,светильники (13 шт)</t>
  </si>
  <si>
    <t>на 01.01.2022 г.</t>
  </si>
  <si>
    <t>Забайкальский край, г. Борзя,ул. Смирнова,9 А</t>
  </si>
  <si>
    <t>75:04:160333:253</t>
  </si>
  <si>
    <t>Распоряжение ГП "Борзинское" от 14.02.2020 г. № 52-р. Распоряжение ГП "Борзинское" от 03.03.2021 г. № 73-р</t>
  </si>
  <si>
    <t>Въезд в г. Борзя</t>
  </si>
  <si>
    <t>Распоряжение №488-р от 12.10.2021г. ,№ 586-р от 09.12.2021 г.</t>
  </si>
  <si>
    <t xml:space="preserve">Въездная стелла на въезде в город Борзя 2 шт. по 595000,00 </t>
  </si>
  <si>
    <t xml:space="preserve">Тепловые сети </t>
  </si>
  <si>
    <t>г. Борзя,ул. Победы</t>
  </si>
  <si>
    <t>124 м.</t>
  </si>
  <si>
    <t>75:04:160137:325-75/062/2022-3 от 28.01.2022 г.</t>
  </si>
  <si>
    <t xml:space="preserve"> Распоряжение № 618-р от 23.12.2021 г.</t>
  </si>
  <si>
    <t>г. Борзя,СОТ "Восстановительный поезд",159</t>
  </si>
  <si>
    <t>75:04:160349:19-75/116/2019-3 от 01.04.2019 г.</t>
  </si>
  <si>
    <t>г. Борзя,ул. Дзержинского,д.11</t>
  </si>
  <si>
    <t>1886+/-0</t>
  </si>
  <si>
    <t>565026.74</t>
  </si>
  <si>
    <t>75:04:160112:50-75/116/2021-2 от 22.12.2021 г.</t>
  </si>
  <si>
    <t>Распоряжение ГП "Борзинское" от 29.12.2021 г. № 657-р.Выписка из ЕГРН.</t>
  </si>
  <si>
    <t>Распоряжение ГП "Борзинское" от 21.12.2021 г. № 610-р.Выписка из ЕГРН.</t>
  </si>
  <si>
    <t>Шкаф 1400*1500*350</t>
  </si>
  <si>
    <t>Распоряжение № 691-р от 30.12.2021 г</t>
  </si>
  <si>
    <t>г. Борзя, ул. Савватеевская,д.23</t>
  </si>
  <si>
    <t>Лавка полукруглая 1400*1500*350 94 шт. по 33924,01 руб.</t>
  </si>
  <si>
    <t>Стол 3 шт. по 7467,51 руб.</t>
  </si>
  <si>
    <t>Стол 1 шт. по 7467,54 руб.</t>
  </si>
  <si>
    <t>Скамья в навесе 1 шт.</t>
  </si>
  <si>
    <t>Скамья в трех беседках 5 шт. по 6650,81 руб.</t>
  </si>
  <si>
    <t>Скамья в трех беседках 1 шт. по 6650,83 руб.</t>
  </si>
  <si>
    <t>Кресло в навесе 8 шт. по 5982,36 руб.</t>
  </si>
  <si>
    <t>Кресло в навесе 1 шт. по 5982,37 руб.</t>
  </si>
  <si>
    <t>Стол круглый в навесе 3 шт. по 2904,87 руб.</t>
  </si>
  <si>
    <t>Шкаф 4200*2300*800</t>
  </si>
  <si>
    <t>Шкаф 1500*1500*600</t>
  </si>
  <si>
    <t>Система видеонаблюдения объединенной территории привокзальной площади,площади 6-й гвардейской танковой армии и территории парка ДОСА (видеокамера цифровая  SVI S353 VMDD-2 шт.,видеокамера цифровая  SVI D353 VMSD-1 шт.,видеокамера цифровая  SVI D353 S123SD SL-5 шт.)</t>
  </si>
  <si>
    <t>Распоряжение № 693-р от 30.12.2021 г</t>
  </si>
  <si>
    <t xml:space="preserve">г. Борзя,ул. Савватеевская,д.57 </t>
  </si>
  <si>
    <t>Стальной трубопровод теплоснабжения,диаметр- 400 мм</t>
  </si>
  <si>
    <t>Распоряжение № 695-р от 30.12.2021 г</t>
  </si>
  <si>
    <t>Железобетонная опора освещения СВ 110-3,5</t>
  </si>
  <si>
    <t>Железобетонная опора освещения СВ 110-3,5.  10 шт. по 26036,36 руб.</t>
  </si>
  <si>
    <t>Распоряжение № 692-р от 30.12.2021 г</t>
  </si>
  <si>
    <t>г. Борзя, ул. Дзержинского,д.11,сооружение 1</t>
  </si>
  <si>
    <t>462 м</t>
  </si>
  <si>
    <t>не определена</t>
  </si>
  <si>
    <t>Сооружения канализации</t>
  </si>
  <si>
    <t>75:04:000000:1577-75/116/2021-1 от 24.12.2021 г.</t>
  </si>
  <si>
    <t>г. Борзя,пер. Переездный,2,сооружение 1</t>
  </si>
  <si>
    <t>75:04:000000:1573-75/116/2021-1 от 14.12.2021 г.</t>
  </si>
  <si>
    <t>1123 м.</t>
  </si>
  <si>
    <t>Нежилое помещение Фельд-акуш. Пункт</t>
  </si>
  <si>
    <t>Пожарная сигнализация (АУПС)и система оповещения и управления эвакуацией в случае пожара (СОУЭ) в здании общежития ул. Пушкина,д.2</t>
  </si>
  <si>
    <t>г. Борзя,ул.Пушкина</t>
  </si>
  <si>
    <t>Распоряжение № 703-р от 30.12.2021 г</t>
  </si>
  <si>
    <t>Распоряжение №134а-р от 09.04.2021г. Распоряжение № 553-р от 25.11.2021 г. - считать движимым имуществом.Распоряжение № 705-р от 30.12.2021 г.(отмена распор. № 611-р от 21.12.2021 г.СКЦ)</t>
  </si>
  <si>
    <t>Тополя, 187 шт.Дерево</t>
  </si>
  <si>
    <t>Тополя 278 штДерево</t>
  </si>
  <si>
    <t xml:space="preserve">Воздушная линия ВЛИ-0,4 кВ </t>
  </si>
  <si>
    <t>г. Борзя,пер. Дальний,от КТП 10/0,4КВ до здания ВНС</t>
  </si>
  <si>
    <t>75:04:160117:742-75/005/2018-2 от 30.05.2018 г.</t>
  </si>
  <si>
    <t>284 м.</t>
  </si>
  <si>
    <t>Сведения о муниципальном движимом имуществе   на 01.01.2022 г.</t>
  </si>
  <si>
    <t>Шведская стенка с турником (5 шт. по 4000)</t>
  </si>
  <si>
    <t>Всего на 01.01.2022 г.</t>
  </si>
  <si>
    <t>Реестр муниципальной собственности   на 01.01.2022 г.</t>
  </si>
  <si>
    <t>Сведения о муниципальном движимом имуществе на  01.01.2022 г.</t>
  </si>
  <si>
    <t>Качели двойные, 3шт.</t>
  </si>
  <si>
    <t>Кровать на металлоккаркасе,спинки и царги из ЛДСП,1900*800</t>
  </si>
  <si>
    <t>Соэкс эковизор F4 4 прибора в 1</t>
  </si>
  <si>
    <t>Спринг бокс СБ-200/80 бежевый</t>
  </si>
  <si>
    <t>Стол обеденный разборный СД/Р-1/120/70170/75</t>
  </si>
  <si>
    <t>Табурет ТМ-1 "С" сиденье</t>
  </si>
  <si>
    <t>Шкаф ШРК 22 1850*60,0*500</t>
  </si>
  <si>
    <t>Аппарат зажигательный АЗ-1</t>
  </si>
  <si>
    <t>Аппарат зажигательный "Ермак"</t>
  </si>
  <si>
    <t>Воздуходувка CHAMPION QB227/QB226</t>
  </si>
  <si>
    <t>Емкость мягкая пожарная РДВ-100</t>
  </si>
  <si>
    <t>Ранец противопожарный РП</t>
  </si>
  <si>
    <t>Тубус- смеситель</t>
  </si>
  <si>
    <t>Рукав пожарный  2 шт. по  2500 руб.</t>
  </si>
  <si>
    <t>Рукав пожарный  2 шт. по  1500 руб.</t>
  </si>
  <si>
    <t xml:space="preserve">            Реестр муниципальной собственности       Имущество ЧС</t>
  </si>
  <si>
    <t>Нежилое здание тира</t>
  </si>
  <si>
    <t>г. Борзя,ул.Советская,52,стр.1</t>
  </si>
  <si>
    <t>75:04:160320:546</t>
  </si>
  <si>
    <t>Распоряжение № 261-р от 29.06.2020г.</t>
  </si>
  <si>
    <t xml:space="preserve">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</si>
</sst>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_ ;\-#,##0.00\ "/>
  </numFmts>
  <fonts count="8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9"/>
      <color indexed="10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63"/>
      <name val="Arial"/>
      <family val="2"/>
    </font>
    <font>
      <b/>
      <sz val="8"/>
      <color indexed="63"/>
      <name val="Times New Roman"/>
      <family val="1"/>
    </font>
    <font>
      <b/>
      <sz val="7"/>
      <color indexed="63"/>
      <name val="Arial"/>
      <family val="2"/>
    </font>
    <font>
      <sz val="8"/>
      <color indexed="63"/>
      <name val="Times New Roman"/>
      <family val="1"/>
    </font>
    <font>
      <sz val="9"/>
      <color indexed="63"/>
      <name val="Times New Roman"/>
      <family val="1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rgb="FF343434"/>
      <name val="Arial"/>
      <family val="2"/>
    </font>
    <font>
      <b/>
      <sz val="8"/>
      <color rgb="FF343434"/>
      <name val="Times New Roman"/>
      <family val="1"/>
    </font>
    <font>
      <b/>
      <sz val="7"/>
      <color rgb="FF343434"/>
      <name val="Arial"/>
      <family val="2"/>
    </font>
    <font>
      <sz val="8"/>
      <color rgb="FF343434"/>
      <name val="Times New Roman"/>
      <family val="1"/>
    </font>
    <font>
      <sz val="9"/>
      <color rgb="FF343434"/>
      <name val="Times New Roman"/>
      <family val="1"/>
    </font>
    <font>
      <b/>
      <sz val="8"/>
      <color rgb="FF3434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2" fontId="11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73" fillId="0" borderId="10" xfId="0" applyFont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0" fillId="34" borderId="11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0" fillId="34" borderId="10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43" fontId="23" fillId="35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33" borderId="10" xfId="0" applyFont="1" applyFill="1" applyBorder="1" applyAlignment="1">
      <alignment/>
    </xf>
    <xf numFmtId="2" fontId="17" fillId="33" borderId="10" xfId="0" applyNumberFormat="1" applyFont="1" applyFill="1" applyBorder="1" applyAlignment="1">
      <alignment horizontal="right"/>
    </xf>
    <xf numFmtId="2" fontId="17" fillId="33" borderId="10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/>
    </xf>
    <xf numFmtId="2" fontId="17" fillId="0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Fill="1" applyBorder="1" applyAlignment="1">
      <alignment horizontal="right" wrapText="1"/>
    </xf>
    <xf numFmtId="0" fontId="17" fillId="33" borderId="10" xfId="0" applyFont="1" applyFill="1" applyBorder="1" applyAlignment="1">
      <alignment horizontal="left" wrapText="1"/>
    </xf>
    <xf numFmtId="0" fontId="17" fillId="0" borderId="0" xfId="0" applyFont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Border="1" applyAlignment="1">
      <alignment wrapText="1"/>
    </xf>
    <xf numFmtId="2" fontId="17" fillId="33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7" fillId="34" borderId="15" xfId="0" applyFont="1" applyFill="1" applyBorder="1" applyAlignment="1">
      <alignment wrapText="1"/>
    </xf>
    <xf numFmtId="0" fontId="18" fillId="35" borderId="0" xfId="0" applyFont="1" applyFill="1" applyBorder="1" applyAlignment="1">
      <alignment wrapText="1"/>
    </xf>
    <xf numFmtId="0" fontId="17" fillId="34" borderId="16" xfId="0" applyFont="1" applyFill="1" applyBorder="1" applyAlignment="1">
      <alignment wrapText="1"/>
    </xf>
    <xf numFmtId="0" fontId="17" fillId="0" borderId="10" xfId="0" applyFont="1" applyBorder="1" applyAlignment="1">
      <alignment horizontal="right"/>
    </xf>
    <xf numFmtId="2" fontId="17" fillId="0" borderId="10" xfId="0" applyNumberFormat="1" applyFont="1" applyBorder="1" applyAlignment="1">
      <alignment/>
    </xf>
    <xf numFmtId="0" fontId="17" fillId="33" borderId="10" xfId="0" applyFont="1" applyFill="1" applyBorder="1" applyAlignment="1">
      <alignment vertical="top" wrapText="1"/>
    </xf>
    <xf numFmtId="0" fontId="17" fillId="33" borderId="16" xfId="0" applyFont="1" applyFill="1" applyBorder="1" applyAlignment="1">
      <alignment/>
    </xf>
    <xf numFmtId="2" fontId="17" fillId="33" borderId="16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 wrapText="1"/>
    </xf>
    <xf numFmtId="39" fontId="17" fillId="0" borderId="10" xfId="0" applyNumberFormat="1" applyFont="1" applyBorder="1" applyAlignment="1">
      <alignment horizontal="right"/>
    </xf>
    <xf numFmtId="2" fontId="73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/>
    </xf>
    <xf numFmtId="0" fontId="17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25" fillId="34" borderId="1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7" fillId="34" borderId="0" xfId="0" applyFont="1" applyFill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7" xfId="0" applyFont="1" applyBorder="1" applyAlignment="1">
      <alignment horizontal="center" vertical="top"/>
    </xf>
    <xf numFmtId="0" fontId="25" fillId="0" borderId="16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10" xfId="0" applyFont="1" applyFill="1" applyBorder="1" applyAlignment="1">
      <alignment wrapText="1"/>
    </xf>
    <xf numFmtId="0" fontId="25" fillId="34" borderId="19" xfId="0" applyFont="1" applyFill="1" applyBorder="1" applyAlignment="1">
      <alignment vertical="top" wrapText="1"/>
    </xf>
    <xf numFmtId="0" fontId="25" fillId="34" borderId="10" xfId="0" applyFont="1" applyFill="1" applyBorder="1" applyAlignment="1">
      <alignment vertical="top" wrapText="1"/>
    </xf>
    <xf numFmtId="0" fontId="25" fillId="0" borderId="10" xfId="0" applyFont="1" applyBorder="1" applyAlignment="1">
      <alignment/>
    </xf>
    <xf numFmtId="0" fontId="25" fillId="34" borderId="20" xfId="0" applyFont="1" applyFill="1" applyBorder="1" applyAlignment="1">
      <alignment vertical="top" wrapText="1"/>
    </xf>
    <xf numFmtId="0" fontId="25" fillId="34" borderId="16" xfId="0" applyFont="1" applyFill="1" applyBorder="1" applyAlignment="1">
      <alignment wrapText="1"/>
    </xf>
    <xf numFmtId="0" fontId="25" fillId="34" borderId="16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3" xfId="0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5" fillId="34" borderId="10" xfId="0" applyNumberFormat="1" applyFont="1" applyFill="1" applyBorder="1" applyAlignment="1">
      <alignment wrapText="1"/>
    </xf>
    <xf numFmtId="2" fontId="25" fillId="0" borderId="10" xfId="0" applyNumberFormat="1" applyFont="1" applyBorder="1" applyAlignment="1">
      <alignment/>
    </xf>
    <xf numFmtId="0" fontId="23" fillId="34" borderId="10" xfId="0" applyFont="1" applyFill="1" applyBorder="1" applyAlignment="1">
      <alignment wrapText="1"/>
    </xf>
    <xf numFmtId="0" fontId="23" fillId="34" borderId="19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/>
    </xf>
    <xf numFmtId="0" fontId="23" fillId="35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5" fillId="34" borderId="10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left" wrapText="1"/>
    </xf>
    <xf numFmtId="0" fontId="23" fillId="34" borderId="16" xfId="0" applyFont="1" applyFill="1" applyBorder="1" applyAlignment="1">
      <alignment wrapText="1"/>
    </xf>
    <xf numFmtId="0" fontId="17" fillId="0" borderId="17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 wrapText="1"/>
    </xf>
    <xf numFmtId="177" fontId="17" fillId="34" borderId="10" xfId="0" applyNumberFormat="1" applyFont="1" applyFill="1" applyBorder="1" applyAlignment="1">
      <alignment horizontal="right"/>
    </xf>
    <xf numFmtId="177" fontId="17" fillId="34" borderId="16" xfId="0" applyNumberFormat="1" applyFont="1" applyFill="1" applyBorder="1" applyAlignment="1">
      <alignment horizontal="right"/>
    </xf>
    <xf numFmtId="0" fontId="17" fillId="34" borderId="19" xfId="0" applyFont="1" applyFill="1" applyBorder="1" applyAlignment="1">
      <alignment wrapText="1"/>
    </xf>
    <xf numFmtId="177" fontId="17" fillId="34" borderId="10" xfId="0" applyNumberFormat="1" applyFont="1" applyFill="1" applyBorder="1" applyAlignment="1">
      <alignment horizontal="right" wrapText="1"/>
    </xf>
    <xf numFmtId="0" fontId="17" fillId="19" borderId="10" xfId="0" applyFont="1" applyFill="1" applyBorder="1" applyAlignment="1">
      <alignment wrapText="1"/>
    </xf>
    <xf numFmtId="0" fontId="17" fillId="36" borderId="10" xfId="0" applyFont="1" applyFill="1" applyBorder="1" applyAlignment="1">
      <alignment wrapText="1"/>
    </xf>
    <xf numFmtId="177" fontId="17" fillId="34" borderId="10" xfId="0" applyNumberFormat="1" applyFont="1" applyFill="1" applyBorder="1" applyAlignment="1">
      <alignment wrapText="1"/>
    </xf>
    <xf numFmtId="177" fontId="17" fillId="33" borderId="10" xfId="0" applyNumberFormat="1" applyFont="1" applyFill="1" applyBorder="1" applyAlignment="1">
      <alignment horizontal="right" wrapText="1"/>
    </xf>
    <xf numFmtId="0" fontId="17" fillId="33" borderId="15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177" fontId="17" fillId="0" borderId="10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9" xfId="0" applyFont="1" applyBorder="1" applyAlignment="1">
      <alignment/>
    </xf>
    <xf numFmtId="0" fontId="17" fillId="33" borderId="15" xfId="0" applyFont="1" applyFill="1" applyBorder="1" applyAlignment="1">
      <alignment horizontal="right" wrapText="1"/>
    </xf>
    <xf numFmtId="0" fontId="17" fillId="0" borderId="16" xfId="0" applyFont="1" applyFill="1" applyBorder="1" applyAlignment="1">
      <alignment wrapText="1"/>
    </xf>
    <xf numFmtId="177" fontId="17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20" xfId="0" applyFont="1" applyBorder="1" applyAlignment="1">
      <alignment/>
    </xf>
    <xf numFmtId="177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5" xfId="0" applyFont="1" applyFill="1" applyBorder="1" applyAlignment="1">
      <alignment/>
    </xf>
    <xf numFmtId="0" fontId="17" fillId="0" borderId="19" xfId="0" applyFont="1" applyBorder="1" applyAlignment="1">
      <alignment wrapText="1"/>
    </xf>
    <xf numFmtId="43" fontId="5" fillId="0" borderId="0" xfId="0" applyNumberFormat="1" applyFont="1" applyAlignment="1">
      <alignment/>
    </xf>
    <xf numFmtId="4" fontId="17" fillId="33" borderId="15" xfId="0" applyNumberFormat="1" applyFont="1" applyFill="1" applyBorder="1" applyAlignment="1">
      <alignment horizontal="right" wrapText="1"/>
    </xf>
    <xf numFmtId="0" fontId="74" fillId="37" borderId="10" xfId="0" applyFont="1" applyFill="1" applyBorder="1" applyAlignment="1">
      <alignment vertical="top" wrapText="1"/>
    </xf>
    <xf numFmtId="0" fontId="74" fillId="37" borderId="10" xfId="0" applyFont="1" applyFill="1" applyBorder="1" applyAlignment="1">
      <alignment wrapText="1"/>
    </xf>
    <xf numFmtId="0" fontId="74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14" fontId="75" fillId="37" borderId="10" xfId="0" applyNumberFormat="1" applyFont="1" applyFill="1" applyBorder="1" applyAlignment="1">
      <alignment wrapText="1"/>
    </xf>
    <xf numFmtId="0" fontId="22" fillId="33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wrapText="1"/>
    </xf>
    <xf numFmtId="22" fontId="22" fillId="0" borderId="10" xfId="0" applyNumberFormat="1" applyFont="1" applyBorder="1" applyAlignment="1">
      <alignment horizontal="left" wrapText="1"/>
    </xf>
    <xf numFmtId="22" fontId="22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wrapText="1"/>
    </xf>
    <xf numFmtId="0" fontId="76" fillId="0" borderId="0" xfId="0" applyFont="1" applyAlignment="1">
      <alignment wrapText="1"/>
    </xf>
    <xf numFmtId="0" fontId="76" fillId="37" borderId="10" xfId="0" applyFont="1" applyFill="1" applyBorder="1" applyAlignment="1">
      <alignment wrapText="1"/>
    </xf>
    <xf numFmtId="0" fontId="76" fillId="37" borderId="0" xfId="0" applyFont="1" applyFill="1" applyAlignment="1">
      <alignment wrapText="1"/>
    </xf>
    <xf numFmtId="0" fontId="76" fillId="0" borderId="10" xfId="0" applyFont="1" applyBorder="1" applyAlignment="1">
      <alignment wrapText="1"/>
    </xf>
    <xf numFmtId="0" fontId="76" fillId="0" borderId="13" xfId="0" applyFont="1" applyBorder="1" applyAlignment="1">
      <alignment wrapText="1"/>
    </xf>
    <xf numFmtId="0" fontId="29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14" fontId="7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2" fontId="18" fillId="35" borderId="10" xfId="0" applyNumberFormat="1" applyFont="1" applyFill="1" applyBorder="1" applyAlignment="1">
      <alignment/>
    </xf>
    <xf numFmtId="0" fontId="77" fillId="0" borderId="10" xfId="0" applyFont="1" applyBorder="1" applyAlignment="1">
      <alignment/>
    </xf>
    <xf numFmtId="14" fontId="77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75" fillId="37" borderId="10" xfId="0" applyFont="1" applyFill="1" applyBorder="1" applyAlignment="1">
      <alignment wrapText="1"/>
    </xf>
    <xf numFmtId="0" fontId="4" fillId="37" borderId="0" xfId="0" applyFont="1" applyFill="1" applyAlignment="1">
      <alignment/>
    </xf>
    <xf numFmtId="0" fontId="28" fillId="0" borderId="10" xfId="0" applyFont="1" applyBorder="1" applyAlignment="1">
      <alignment/>
    </xf>
    <xf numFmtId="2" fontId="28" fillId="33" borderId="10" xfId="0" applyNumberFormat="1" applyFont="1" applyFill="1" applyBorder="1" applyAlignment="1">
      <alignment/>
    </xf>
    <xf numFmtId="0" fontId="28" fillId="33" borderId="10" xfId="0" applyFont="1" applyFill="1" applyBorder="1" applyAlignment="1">
      <alignment/>
    </xf>
    <xf numFmtId="39" fontId="4" fillId="34" borderId="10" xfId="0" applyNumberFormat="1" applyFont="1" applyFill="1" applyBorder="1" applyAlignment="1">
      <alignment/>
    </xf>
    <xf numFmtId="0" fontId="78" fillId="37" borderId="0" xfId="0" applyFont="1" applyFill="1" applyAlignment="1">
      <alignment wrapText="1"/>
    </xf>
    <xf numFmtId="0" fontId="78" fillId="0" borderId="10" xfId="0" applyFont="1" applyBorder="1" applyAlignment="1">
      <alignment/>
    </xf>
    <xf numFmtId="177" fontId="17" fillId="0" borderId="11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17" fillId="33" borderId="10" xfId="0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7" fillId="33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Border="1" applyAlignment="1">
      <alignment horizontal="right" wrapText="1"/>
    </xf>
    <xf numFmtId="2" fontId="1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2" fontId="17" fillId="33" borderId="0" xfId="0" applyNumberFormat="1" applyFont="1" applyFill="1" applyBorder="1" applyAlignment="1">
      <alignment horizontal="right" wrapText="1"/>
    </xf>
    <xf numFmtId="2" fontId="17" fillId="33" borderId="0" xfId="0" applyNumberFormat="1" applyFont="1" applyFill="1" applyBorder="1" applyAlignment="1">
      <alignment wrapText="1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7" fillId="37" borderId="10" xfId="0" applyFont="1" applyFill="1" applyBorder="1" applyAlignment="1">
      <alignment wrapText="1"/>
    </xf>
    <xf numFmtId="14" fontId="77" fillId="37" borderId="0" xfId="0" applyNumberFormat="1" applyFont="1" applyFill="1" applyAlignment="1">
      <alignment wrapText="1"/>
    </xf>
    <xf numFmtId="43" fontId="17" fillId="0" borderId="0" xfId="0" applyNumberFormat="1" applyFont="1" applyBorder="1" applyAlignment="1">
      <alignment wrapText="1"/>
    </xf>
    <xf numFmtId="171" fontId="22" fillId="0" borderId="0" xfId="0" applyNumberFormat="1" applyFont="1" applyBorder="1" applyAlignment="1">
      <alignment wrapText="1"/>
    </xf>
    <xf numFmtId="171" fontId="4" fillId="0" borderId="0" xfId="0" applyNumberFormat="1" applyFont="1" applyBorder="1" applyAlignment="1">
      <alignment horizontal="left"/>
    </xf>
    <xf numFmtId="43" fontId="18" fillId="35" borderId="10" xfId="0" applyNumberFormat="1" applyFont="1" applyFill="1" applyBorder="1" applyAlignment="1">
      <alignment/>
    </xf>
    <xf numFmtId="2" fontId="18" fillId="33" borderId="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wrapText="1"/>
    </xf>
    <xf numFmtId="171" fontId="18" fillId="33" borderId="10" xfId="0" applyNumberFormat="1" applyFont="1" applyFill="1" applyBorder="1" applyAlignment="1">
      <alignment horizontal="center" wrapText="1"/>
    </xf>
    <xf numFmtId="2" fontId="17" fillId="33" borderId="10" xfId="0" applyNumberFormat="1" applyFont="1" applyFill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Border="1" applyAlignment="1">
      <alignment horizontal="center" wrapText="1"/>
    </xf>
    <xf numFmtId="171" fontId="18" fillId="0" borderId="10" xfId="0" applyNumberFormat="1" applyFont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43" fontId="18" fillId="33" borderId="10" xfId="0" applyNumberFormat="1" applyFont="1" applyFill="1" applyBorder="1" applyAlignment="1">
      <alignment horizontal="center" wrapText="1"/>
    </xf>
    <xf numFmtId="171" fontId="18" fillId="0" borderId="10" xfId="0" applyNumberFormat="1" applyFont="1" applyBorder="1" applyAlignment="1">
      <alignment/>
    </xf>
    <xf numFmtId="43" fontId="28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2" borderId="0" xfId="0" applyFill="1" applyAlignment="1">
      <alignment/>
    </xf>
    <xf numFmtId="0" fontId="17" fillId="33" borderId="1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7" fillId="0" borderId="23" xfId="0" applyFont="1" applyBorder="1" applyAlignment="1">
      <alignment wrapText="1"/>
    </xf>
    <xf numFmtId="0" fontId="17" fillId="0" borderId="24" xfId="0" applyFont="1" applyBorder="1" applyAlignment="1">
      <alignment horizontal="center" vertical="top"/>
    </xf>
    <xf numFmtId="0" fontId="11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2" fontId="17" fillId="0" borderId="19" xfId="0" applyNumberFormat="1" applyFont="1" applyBorder="1" applyAlignment="1">
      <alignment/>
    </xf>
    <xf numFmtId="0" fontId="17" fillId="35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25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right" wrapText="1"/>
    </xf>
    <xf numFmtId="0" fontId="17" fillId="0" borderId="1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28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18" fillId="33" borderId="15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0" fontId="30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7" fillId="0" borderId="10" xfId="0" applyFont="1" applyBorder="1" applyAlignment="1">
      <alignment vertical="top" wrapText="1"/>
    </xf>
    <xf numFmtId="0" fontId="11" fillId="0" borderId="16" xfId="0" applyFont="1" applyFill="1" applyBorder="1" applyAlignment="1">
      <alignment wrapText="1"/>
    </xf>
    <xf numFmtId="39" fontId="2" fillId="0" borderId="16" xfId="0" applyNumberFormat="1" applyFont="1" applyFill="1" applyBorder="1" applyAlignment="1">
      <alignment wrapText="1"/>
    </xf>
    <xf numFmtId="0" fontId="7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79" fillId="0" borderId="19" xfId="0" applyFont="1" applyFill="1" applyBorder="1" applyAlignment="1">
      <alignment/>
    </xf>
    <xf numFmtId="39" fontId="2" fillId="0" borderId="10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17" fillId="0" borderId="19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0" fontId="17" fillId="0" borderId="19" xfId="0" applyFont="1" applyFill="1" applyBorder="1" applyAlignment="1">
      <alignment vertical="top" wrapText="1"/>
    </xf>
    <xf numFmtId="22" fontId="22" fillId="33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39" fontId="2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 vertical="top"/>
    </xf>
    <xf numFmtId="4" fontId="2" fillId="0" borderId="10" xfId="0" applyNumberFormat="1" applyFont="1" applyBorder="1" applyAlignment="1">
      <alignment vertical="top"/>
    </xf>
    <xf numFmtId="43" fontId="5" fillId="0" borderId="10" xfId="0" applyNumberFormat="1" applyFont="1" applyBorder="1" applyAlignment="1">
      <alignment/>
    </xf>
    <xf numFmtId="0" fontId="2" fillId="0" borderId="19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/>
    </xf>
    <xf numFmtId="0" fontId="0" fillId="0" borderId="19" xfId="0" applyBorder="1" applyAlignment="1">
      <alignment vertical="top" wrapText="1"/>
    </xf>
    <xf numFmtId="0" fontId="20" fillId="0" borderId="10" xfId="0" applyFont="1" applyBorder="1" applyAlignment="1">
      <alignment horizontal="left"/>
    </xf>
    <xf numFmtId="0" fontId="0" fillId="0" borderId="19" xfId="0" applyBorder="1" applyAlignment="1">
      <alignment vertical="top"/>
    </xf>
    <xf numFmtId="178" fontId="10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2" fontId="22" fillId="0" borderId="10" xfId="0" applyNumberFormat="1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0" fontId="31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8" fillId="33" borderId="15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7" fillId="0" borderId="2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1" fillId="0" borderId="0" xfId="0" applyFont="1" applyBorder="1" applyAlignment="1">
      <alignment wrapText="1"/>
    </xf>
    <xf numFmtId="0" fontId="17" fillId="0" borderId="30" xfId="0" applyFont="1" applyBorder="1" applyAlignment="1">
      <alignment horizontal="center" vertical="top" wrapText="1"/>
    </xf>
    <xf numFmtId="0" fontId="17" fillId="0" borderId="31" xfId="0" applyFont="1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3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7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23" fillId="34" borderId="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/>
    </xf>
    <xf numFmtId="0" fontId="25" fillId="0" borderId="16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/>
    </xf>
    <xf numFmtId="0" fontId="25" fillId="0" borderId="35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25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3" fillId="34" borderId="15" xfId="0" applyFont="1" applyFill="1" applyBorder="1" applyAlignment="1">
      <alignment horizontal="center" vertical="top" wrapText="1"/>
    </xf>
    <xf numFmtId="0" fontId="25" fillId="0" borderId="25" xfId="0" applyFont="1" applyBorder="1" applyAlignment="1">
      <alignment/>
    </xf>
    <xf numFmtId="0" fontId="25" fillId="0" borderId="17" xfId="0" applyFont="1" applyBorder="1" applyAlignment="1">
      <alignment horizontal="center" vertical="top"/>
    </xf>
    <xf numFmtId="0" fontId="25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wrapText="1"/>
    </xf>
    <xf numFmtId="0" fontId="25" fillId="0" borderId="34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5" fillId="0" borderId="38" xfId="0" applyFont="1" applyBorder="1" applyAlignment="1">
      <alignment wrapText="1"/>
    </xf>
    <xf numFmtId="0" fontId="23" fillId="34" borderId="15" xfId="0" applyFont="1" applyFill="1" applyBorder="1" applyAlignment="1">
      <alignment horizontal="left" wrapText="1"/>
    </xf>
    <xf numFmtId="0" fontId="23" fillId="34" borderId="25" xfId="0" applyFont="1" applyFill="1" applyBorder="1" applyAlignment="1">
      <alignment horizontal="left" wrapText="1"/>
    </xf>
    <xf numFmtId="0" fontId="23" fillId="34" borderId="40" xfId="0" applyFont="1" applyFill="1" applyBorder="1" applyAlignment="1">
      <alignment horizontal="left" wrapText="1"/>
    </xf>
    <xf numFmtId="0" fontId="23" fillId="34" borderId="25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4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19" fillId="34" borderId="40" xfId="0" applyFont="1" applyFill="1" applyBorder="1" applyAlignment="1">
      <alignment horizontal="center" wrapText="1"/>
    </xf>
    <xf numFmtId="0" fontId="0" fillId="34" borderId="40" xfId="0" applyFill="1" applyBorder="1" applyAlignment="1">
      <alignment/>
    </xf>
    <xf numFmtId="0" fontId="4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7;&#1089;&#1090;&#1088;%20&#1085;&#1072;%2001.01.2020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5;&#1057;&#1058;&#1056;%20&#1047;&#1072;&#1073;%20&#1058;&#1069;&#1050;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5;&#1057;&#1058;&#1056;%20&#1087;&#1086;&#1078;&#1072;&#1088;&#1082;&#1072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илфонд 2016"/>
      <sheetName val="Жилой фонд"/>
      <sheetName val="жилой фонд за 2018 г"/>
      <sheetName val="жилой фонд 2019 г"/>
      <sheetName val="жил фонд на 01.01.2020"/>
      <sheetName val="свод жилог фонда с 2016"/>
      <sheetName val="проверка"/>
      <sheetName val="списание в 2020 г."/>
      <sheetName val="на сайт на 01.01.2020"/>
      <sheetName val="фактическое списание в 2020 г."/>
      <sheetName val="на 01.01.2021г."/>
      <sheetName val="лист"/>
    </sheetNames>
    <sheetDataSet>
      <sheetData sheetId="10">
        <row r="718">
          <cell r="I718">
            <v>1384796.65</v>
          </cell>
          <cell r="K718">
            <v>1384796.65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е"/>
      <sheetName val="Движимое"/>
      <sheetName val="Тс зарегистрированные"/>
      <sheetName val="Тс не зарегистрированные"/>
      <sheetName val="Лист1"/>
    </sheetNames>
    <sheetDataSet>
      <sheetData sheetId="1">
        <row r="147">
          <cell r="C147">
            <v>150349945</v>
          </cell>
          <cell r="D147">
            <v>103062898.22000001</v>
          </cell>
          <cell r="E147">
            <v>47287046.79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view="pageBreakPreview" zoomScale="75" zoomScaleSheetLayoutView="75" zoomScalePageLayoutView="0" workbookViewId="0" topLeftCell="A100">
      <selection activeCell="F107" sqref="F107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18.625" style="0" customWidth="1"/>
    <col min="4" max="4" width="13.75390625" style="0" customWidth="1"/>
    <col min="5" max="5" width="14.375" style="0" customWidth="1"/>
    <col min="6" max="6" width="14.00390625" style="0" customWidth="1"/>
    <col min="7" max="7" width="14.375" style="0" customWidth="1"/>
    <col min="8" max="8" width="15.75390625" style="0" customWidth="1"/>
    <col min="9" max="9" width="9.75390625" style="0" customWidth="1"/>
    <col min="10" max="10" width="9.25390625" style="0" customWidth="1"/>
    <col min="11" max="11" width="11.00390625" style="0" customWidth="1"/>
    <col min="12" max="12" width="13.125" style="3" customWidth="1"/>
    <col min="13" max="13" width="11.125" style="3" customWidth="1"/>
    <col min="14" max="14" width="10.75390625" style="3" customWidth="1"/>
    <col min="15" max="15" width="19.75390625" style="0" customWidth="1"/>
    <col min="16" max="16" width="26.875" style="0" customWidth="1"/>
    <col min="17" max="17" width="15.25390625" style="0" customWidth="1"/>
    <col min="18" max="18" width="14.75390625" style="0" customWidth="1"/>
    <col min="19" max="19" width="14.25390625" style="0" customWidth="1"/>
    <col min="20" max="20" width="9.75390625" style="0" customWidth="1"/>
    <col min="21" max="21" width="11.75390625" style="0" customWidth="1"/>
  </cols>
  <sheetData>
    <row r="1" spans="1:17" ht="12.75">
      <c r="A1" s="358" t="s">
        <v>94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65"/>
      <c r="P1" s="65"/>
      <c r="Q1" s="65"/>
    </row>
    <row r="2" spans="1:17" ht="12.75">
      <c r="A2" s="358" t="s">
        <v>1247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65"/>
      <c r="P2" s="65"/>
      <c r="Q2" s="65"/>
    </row>
    <row r="3" spans="1:17" ht="12.75">
      <c r="A3" s="358" t="s">
        <v>236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6"/>
      <c r="O3" s="65"/>
      <c r="P3" s="65"/>
      <c r="Q3" s="65"/>
    </row>
    <row r="4" spans="1:17" ht="13.5" thickBo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65"/>
      <c r="P4" s="65"/>
      <c r="Q4" s="65"/>
    </row>
    <row r="5" spans="1:23" s="7" customFormat="1" ht="29.25" customHeight="1">
      <c r="A5" s="362" t="s">
        <v>29</v>
      </c>
      <c r="B5" s="359" t="s">
        <v>30</v>
      </c>
      <c r="C5" s="359" t="s">
        <v>31</v>
      </c>
      <c r="D5" s="359" t="s">
        <v>32</v>
      </c>
      <c r="E5" s="359" t="s">
        <v>33</v>
      </c>
      <c r="F5" s="359" t="s">
        <v>34</v>
      </c>
      <c r="G5" s="359"/>
      <c r="H5" s="359"/>
      <c r="I5" s="359" t="s">
        <v>35</v>
      </c>
      <c r="J5" s="359" t="s">
        <v>36</v>
      </c>
      <c r="K5" s="359" t="s">
        <v>37</v>
      </c>
      <c r="L5" s="359" t="s">
        <v>38</v>
      </c>
      <c r="M5" s="359" t="s">
        <v>39</v>
      </c>
      <c r="N5" s="372" t="s">
        <v>40</v>
      </c>
      <c r="O5" s="82"/>
      <c r="P5" s="66"/>
      <c r="Q5" s="66"/>
      <c r="R5" s="5"/>
      <c r="S5" s="5"/>
      <c r="T5" s="5"/>
      <c r="U5" s="5"/>
      <c r="V5" s="6"/>
      <c r="W5" s="6"/>
    </row>
    <row r="6" spans="1:23" s="7" customFormat="1" ht="32.25" customHeight="1">
      <c r="A6" s="363"/>
      <c r="B6" s="360"/>
      <c r="C6" s="360"/>
      <c r="D6" s="360"/>
      <c r="E6" s="360"/>
      <c r="F6" s="67" t="s">
        <v>41</v>
      </c>
      <c r="G6" s="67" t="s">
        <v>42</v>
      </c>
      <c r="H6" s="67" t="s">
        <v>43</v>
      </c>
      <c r="I6" s="369"/>
      <c r="J6" s="369"/>
      <c r="K6" s="369"/>
      <c r="L6" s="369"/>
      <c r="M6" s="369"/>
      <c r="N6" s="373"/>
      <c r="O6" s="82"/>
      <c r="P6" s="70"/>
      <c r="Q6" s="71"/>
      <c r="R6" s="25"/>
      <c r="S6" s="24"/>
      <c r="T6" s="24"/>
      <c r="V6" s="4"/>
      <c r="W6" s="4"/>
    </row>
    <row r="7" spans="1:23" s="7" customFormat="1" ht="135" customHeight="1">
      <c r="A7" s="364"/>
      <c r="B7" s="361"/>
      <c r="C7" s="361"/>
      <c r="D7" s="361"/>
      <c r="E7" s="361"/>
      <c r="F7" s="105"/>
      <c r="G7" s="181"/>
      <c r="H7" s="105"/>
      <c r="I7" s="370"/>
      <c r="J7" s="370"/>
      <c r="K7" s="370"/>
      <c r="L7" s="370"/>
      <c r="M7" s="370"/>
      <c r="N7" s="373"/>
      <c r="O7" s="82"/>
      <c r="P7" s="70"/>
      <c r="Q7" s="71"/>
      <c r="R7" s="25"/>
      <c r="S7" s="24"/>
      <c r="T7" s="24"/>
      <c r="V7" s="4"/>
      <c r="W7" s="4"/>
    </row>
    <row r="8" spans="1:23" s="7" customFormat="1" ht="15">
      <c r="A8" s="352" t="s">
        <v>44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77"/>
      <c r="O8" s="82"/>
      <c r="P8" s="70"/>
      <c r="Q8" s="71"/>
      <c r="R8" s="25"/>
      <c r="S8" s="24"/>
      <c r="T8" s="24"/>
      <c r="V8" s="4"/>
      <c r="W8" s="4"/>
    </row>
    <row r="9" spans="1:23" s="7" customFormat="1" ht="15">
      <c r="A9" s="352" t="s">
        <v>45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4"/>
      <c r="O9" s="82"/>
      <c r="P9" s="70"/>
      <c r="Q9" s="71"/>
      <c r="R9" s="25"/>
      <c r="S9" s="24"/>
      <c r="T9" s="24"/>
      <c r="V9" s="4"/>
      <c r="W9" s="4"/>
    </row>
    <row r="10" spans="1:23" s="7" customFormat="1" ht="36.75">
      <c r="A10" s="194">
        <v>1</v>
      </c>
      <c r="B10" s="45" t="s">
        <v>1269</v>
      </c>
      <c r="C10" s="45" t="s">
        <v>46</v>
      </c>
      <c r="D10" s="183" t="s">
        <v>1017</v>
      </c>
      <c r="E10" s="180" t="s">
        <v>47</v>
      </c>
      <c r="F10" s="73">
        <v>0</v>
      </c>
      <c r="G10" s="74">
        <v>0</v>
      </c>
      <c r="H10" s="195">
        <f>F10-G10</f>
        <v>0</v>
      </c>
      <c r="I10" s="208" t="s">
        <v>1018</v>
      </c>
      <c r="J10" s="208" t="s">
        <v>48</v>
      </c>
      <c r="K10" s="180"/>
      <c r="L10" s="45" t="s">
        <v>955</v>
      </c>
      <c r="M10" s="45" t="s">
        <v>49</v>
      </c>
      <c r="N10" s="280"/>
      <c r="O10" s="67" t="s">
        <v>97</v>
      </c>
      <c r="P10" s="75"/>
      <c r="Q10" s="71"/>
      <c r="R10" s="25"/>
      <c r="S10" s="24"/>
      <c r="T10" s="24"/>
      <c r="V10" s="4"/>
      <c r="W10" s="4"/>
    </row>
    <row r="11" spans="1:23" s="7" customFormat="1" ht="36.75">
      <c r="A11" s="197">
        <v>2</v>
      </c>
      <c r="B11" s="76" t="s">
        <v>106</v>
      </c>
      <c r="C11" s="76" t="s">
        <v>107</v>
      </c>
      <c r="D11" s="184"/>
      <c r="E11" s="77"/>
      <c r="F11" s="78">
        <v>1950776</v>
      </c>
      <c r="G11" s="79">
        <v>1412274</v>
      </c>
      <c r="H11" s="95">
        <f aca="true" t="shared" si="0" ref="H11:H37">F11-G11</f>
        <v>538502</v>
      </c>
      <c r="I11" s="209"/>
      <c r="J11" s="210"/>
      <c r="K11" s="77"/>
      <c r="L11" s="45" t="s">
        <v>955</v>
      </c>
      <c r="M11" s="76" t="s">
        <v>49</v>
      </c>
      <c r="N11" s="280"/>
      <c r="O11" s="287" t="s">
        <v>240</v>
      </c>
      <c r="P11" s="80"/>
      <c r="Q11" s="71"/>
      <c r="R11" s="25"/>
      <c r="S11" s="24"/>
      <c r="T11" s="24"/>
      <c r="V11" s="4"/>
      <c r="W11" s="4"/>
    </row>
    <row r="12" spans="1:23" s="7" customFormat="1" ht="36.75">
      <c r="A12" s="197">
        <v>3</v>
      </c>
      <c r="B12" s="76" t="s">
        <v>108</v>
      </c>
      <c r="C12" s="76" t="s">
        <v>109</v>
      </c>
      <c r="D12" s="184"/>
      <c r="E12" s="68"/>
      <c r="F12" s="78">
        <v>0</v>
      </c>
      <c r="G12" s="79">
        <v>0</v>
      </c>
      <c r="H12" s="95">
        <f t="shared" si="0"/>
        <v>0</v>
      </c>
      <c r="I12" s="210"/>
      <c r="J12" s="210"/>
      <c r="K12" s="77"/>
      <c r="L12" s="45" t="s">
        <v>955</v>
      </c>
      <c r="M12" s="76" t="s">
        <v>49</v>
      </c>
      <c r="N12" s="280"/>
      <c r="O12" s="81"/>
      <c r="P12" s="69"/>
      <c r="Q12" s="71"/>
      <c r="R12" s="25"/>
      <c r="S12" s="24"/>
      <c r="T12" s="24"/>
      <c r="V12" s="4"/>
      <c r="W12" s="4"/>
    </row>
    <row r="13" spans="1:23" s="7" customFormat="1" ht="36.75">
      <c r="A13" s="197">
        <v>4</v>
      </c>
      <c r="B13" s="76" t="s">
        <v>133</v>
      </c>
      <c r="C13" s="76" t="s">
        <v>110</v>
      </c>
      <c r="D13" s="184"/>
      <c r="E13" s="76" t="s">
        <v>136</v>
      </c>
      <c r="F13" s="78">
        <v>336302</v>
      </c>
      <c r="G13" s="79">
        <v>336302</v>
      </c>
      <c r="H13" s="95">
        <f t="shared" si="0"/>
        <v>0</v>
      </c>
      <c r="I13" s="210"/>
      <c r="J13" s="210"/>
      <c r="K13" s="77"/>
      <c r="L13" s="45" t="s">
        <v>955</v>
      </c>
      <c r="M13" s="76" t="s">
        <v>49</v>
      </c>
      <c r="N13" s="280"/>
      <c r="O13" s="81"/>
      <c r="P13" s="69"/>
      <c r="Q13" s="71"/>
      <c r="R13" s="21"/>
      <c r="S13" s="24"/>
      <c r="T13" s="24"/>
      <c r="V13" s="4"/>
      <c r="W13" s="4"/>
    </row>
    <row r="14" spans="1:23" s="7" customFormat="1" ht="36.75">
      <c r="A14" s="197">
        <v>5</v>
      </c>
      <c r="B14" s="76" t="s">
        <v>134</v>
      </c>
      <c r="C14" s="76" t="s">
        <v>111</v>
      </c>
      <c r="D14" s="184"/>
      <c r="E14" s="76" t="s">
        <v>137</v>
      </c>
      <c r="F14" s="78">
        <v>841900</v>
      </c>
      <c r="G14" s="79">
        <v>841900</v>
      </c>
      <c r="H14" s="95">
        <f t="shared" si="0"/>
        <v>0</v>
      </c>
      <c r="I14" s="210"/>
      <c r="J14" s="210"/>
      <c r="K14" s="77"/>
      <c r="L14" s="45" t="s">
        <v>955</v>
      </c>
      <c r="M14" s="76" t="s">
        <v>49</v>
      </c>
      <c r="N14" s="280"/>
      <c r="O14" s="81"/>
      <c r="P14" s="69"/>
      <c r="Q14" s="71"/>
      <c r="R14" s="25"/>
      <c r="S14" s="24"/>
      <c r="T14" s="24"/>
      <c r="V14" s="4"/>
      <c r="W14" s="4"/>
    </row>
    <row r="15" spans="1:23" s="7" customFormat="1" ht="36.75">
      <c r="A15" s="197">
        <v>6</v>
      </c>
      <c r="B15" s="76" t="s">
        <v>135</v>
      </c>
      <c r="C15" s="76" t="s">
        <v>112</v>
      </c>
      <c r="D15" s="184"/>
      <c r="E15" s="76" t="s">
        <v>138</v>
      </c>
      <c r="F15" s="78">
        <v>97700</v>
      </c>
      <c r="G15" s="79">
        <v>97700</v>
      </c>
      <c r="H15" s="95">
        <f t="shared" si="0"/>
        <v>0</v>
      </c>
      <c r="I15" s="210"/>
      <c r="J15" s="210"/>
      <c r="K15" s="77"/>
      <c r="L15" s="45" t="s">
        <v>955</v>
      </c>
      <c r="M15" s="76" t="s">
        <v>49</v>
      </c>
      <c r="N15" s="280"/>
      <c r="O15" s="81"/>
      <c r="P15" s="69"/>
      <c r="Q15" s="71"/>
      <c r="R15" s="25"/>
      <c r="S15" s="24"/>
      <c r="T15" s="24"/>
      <c r="V15" s="4"/>
      <c r="W15" s="4"/>
    </row>
    <row r="16" spans="1:23" s="7" customFormat="1" ht="36.75">
      <c r="A16" s="197"/>
      <c r="B16" s="76" t="s">
        <v>1228</v>
      </c>
      <c r="C16" s="76" t="s">
        <v>1225</v>
      </c>
      <c r="D16" s="184" t="s">
        <v>1229</v>
      </c>
      <c r="E16" s="76" t="s">
        <v>1226</v>
      </c>
      <c r="F16" s="78">
        <v>0</v>
      </c>
      <c r="G16" s="78">
        <v>0</v>
      </c>
      <c r="H16" s="95">
        <f>F16-G16</f>
        <v>0</v>
      </c>
      <c r="I16" s="336" t="s">
        <v>1227</v>
      </c>
      <c r="J16" s="211">
        <v>44554</v>
      </c>
      <c r="K16" s="77"/>
      <c r="L16" s="45" t="s">
        <v>955</v>
      </c>
      <c r="M16" s="76" t="s">
        <v>49</v>
      </c>
      <c r="N16" s="280"/>
      <c r="O16" s="294" t="s">
        <v>1141</v>
      </c>
      <c r="P16" s="69"/>
      <c r="Q16" s="71"/>
      <c r="R16" s="25"/>
      <c r="S16" s="24"/>
      <c r="T16" s="24"/>
      <c r="V16" s="4"/>
      <c r="W16" s="4"/>
    </row>
    <row r="17" spans="1:23" s="7" customFormat="1" ht="36.75">
      <c r="A17" s="197"/>
      <c r="B17" s="76" t="s">
        <v>1228</v>
      </c>
      <c r="C17" s="76" t="s">
        <v>1230</v>
      </c>
      <c r="D17" s="184" t="s">
        <v>1231</v>
      </c>
      <c r="E17" s="76" t="s">
        <v>1232</v>
      </c>
      <c r="F17" s="78">
        <v>0</v>
      </c>
      <c r="G17" s="78">
        <v>0</v>
      </c>
      <c r="H17" s="95">
        <f>F17-G17</f>
        <v>0</v>
      </c>
      <c r="I17" s="336" t="s">
        <v>1227</v>
      </c>
      <c r="J17" s="211">
        <v>44544</v>
      </c>
      <c r="K17" s="77"/>
      <c r="L17" s="45" t="s">
        <v>955</v>
      </c>
      <c r="M17" s="76" t="s">
        <v>49</v>
      </c>
      <c r="N17" s="280"/>
      <c r="O17" s="294" t="s">
        <v>1141</v>
      </c>
      <c r="P17" s="69"/>
      <c r="Q17" s="71"/>
      <c r="R17" s="25"/>
      <c r="S17" s="24"/>
      <c r="T17" s="24"/>
      <c r="V17" s="4"/>
      <c r="W17" s="4"/>
    </row>
    <row r="18" spans="1:23" s="7" customFormat="1" ht="36.75">
      <c r="A18" s="197">
        <v>7</v>
      </c>
      <c r="B18" s="76" t="s">
        <v>106</v>
      </c>
      <c r="C18" s="76" t="s">
        <v>113</v>
      </c>
      <c r="D18" s="185"/>
      <c r="E18" s="76" t="s">
        <v>140</v>
      </c>
      <c r="F18" s="83">
        <v>97700</v>
      </c>
      <c r="G18" s="79">
        <v>97700</v>
      </c>
      <c r="H18" s="95">
        <f t="shared" si="0"/>
        <v>0</v>
      </c>
      <c r="I18" s="210"/>
      <c r="J18" s="211"/>
      <c r="K18" s="77"/>
      <c r="L18" s="45" t="s">
        <v>955</v>
      </c>
      <c r="M18" s="76" t="s">
        <v>49</v>
      </c>
      <c r="N18" s="280"/>
      <c r="O18" s="81"/>
      <c r="P18" s="69"/>
      <c r="Q18" s="71"/>
      <c r="R18" s="25"/>
      <c r="S18" s="24"/>
      <c r="T18" s="24"/>
      <c r="V18" s="4"/>
      <c r="W18" s="4"/>
    </row>
    <row r="19" spans="1:23" s="7" customFormat="1" ht="60.75">
      <c r="A19" s="194">
        <v>8</v>
      </c>
      <c r="B19" s="45" t="s">
        <v>106</v>
      </c>
      <c r="C19" s="45" t="s">
        <v>50</v>
      </c>
      <c r="D19" s="186" t="s">
        <v>51</v>
      </c>
      <c r="E19" s="45" t="s">
        <v>52</v>
      </c>
      <c r="F19" s="74">
        <v>0</v>
      </c>
      <c r="G19" s="74">
        <v>0</v>
      </c>
      <c r="H19" s="195">
        <f t="shared" si="0"/>
        <v>0</v>
      </c>
      <c r="I19" s="208" t="s">
        <v>1018</v>
      </c>
      <c r="J19" s="212" t="s">
        <v>48</v>
      </c>
      <c r="K19" s="84"/>
      <c r="L19" s="45" t="s">
        <v>955</v>
      </c>
      <c r="M19" s="45" t="s">
        <v>49</v>
      </c>
      <c r="N19" s="280"/>
      <c r="O19" s="67" t="s">
        <v>98</v>
      </c>
      <c r="P19" s="75"/>
      <c r="Q19" s="71"/>
      <c r="R19" s="25"/>
      <c r="S19" s="24"/>
      <c r="T19" s="24"/>
      <c r="U19" s="26"/>
      <c r="W19" s="4"/>
    </row>
    <row r="20" spans="1:23" s="7" customFormat="1" ht="36.75">
      <c r="A20" s="197">
        <v>9</v>
      </c>
      <c r="B20" s="76" t="s">
        <v>155</v>
      </c>
      <c r="C20" s="76" t="s">
        <v>114</v>
      </c>
      <c r="D20" s="185"/>
      <c r="E20" s="76" t="s">
        <v>139</v>
      </c>
      <c r="F20" s="83">
        <v>793712</v>
      </c>
      <c r="G20" s="79">
        <v>793712</v>
      </c>
      <c r="H20" s="95">
        <f t="shared" si="0"/>
        <v>0</v>
      </c>
      <c r="I20" s="210"/>
      <c r="J20" s="210"/>
      <c r="K20" s="77"/>
      <c r="L20" s="45" t="s">
        <v>955</v>
      </c>
      <c r="M20" s="76" t="s">
        <v>49</v>
      </c>
      <c r="N20" s="280"/>
      <c r="O20" s="81"/>
      <c r="P20" s="69"/>
      <c r="Q20" s="71"/>
      <c r="R20" s="25"/>
      <c r="S20" s="24"/>
      <c r="T20" s="24"/>
      <c r="U20" s="26"/>
      <c r="V20" s="4"/>
      <c r="W20" s="4"/>
    </row>
    <row r="21" spans="1:23" s="7" customFormat="1" ht="37.5" customHeight="1">
      <c r="A21" s="197"/>
      <c r="B21" s="96" t="s">
        <v>1190</v>
      </c>
      <c r="C21" s="309" t="s">
        <v>1191</v>
      </c>
      <c r="D21" s="325" t="s">
        <v>1193</v>
      </c>
      <c r="E21" s="76" t="s">
        <v>1192</v>
      </c>
      <c r="F21" s="83"/>
      <c r="G21" s="79"/>
      <c r="H21" s="95"/>
      <c r="I21" s="210">
        <v>149315.84</v>
      </c>
      <c r="J21" s="211">
        <v>44384</v>
      </c>
      <c r="K21" s="77"/>
      <c r="L21" s="45" t="s">
        <v>955</v>
      </c>
      <c r="M21" s="76" t="s">
        <v>49</v>
      </c>
      <c r="N21" s="280"/>
      <c r="O21" s="67" t="s">
        <v>1194</v>
      </c>
      <c r="P21" s="69"/>
      <c r="Q21" s="71"/>
      <c r="R21" s="25"/>
      <c r="S21" s="24"/>
      <c r="T21" s="24"/>
      <c r="U21" s="26"/>
      <c r="V21" s="4"/>
      <c r="W21" s="4"/>
    </row>
    <row r="22" spans="1:23" s="7" customFormat="1" ht="36.75">
      <c r="A22" s="197">
        <v>10</v>
      </c>
      <c r="B22" s="76" t="s">
        <v>115</v>
      </c>
      <c r="C22" s="76" t="s">
        <v>105</v>
      </c>
      <c r="D22" s="184"/>
      <c r="E22" s="76"/>
      <c r="F22" s="83">
        <v>139758</v>
      </c>
      <c r="G22" s="79">
        <v>133131</v>
      </c>
      <c r="H22" s="95">
        <f t="shared" si="0"/>
        <v>6627</v>
      </c>
      <c r="I22" s="213"/>
      <c r="J22" s="213"/>
      <c r="K22" s="68"/>
      <c r="L22" s="45" t="s">
        <v>955</v>
      </c>
      <c r="M22" s="76" t="s">
        <v>49</v>
      </c>
      <c r="N22" s="280"/>
      <c r="O22" s="82"/>
      <c r="P22" s="65"/>
      <c r="Q22" s="71"/>
      <c r="R22" s="25"/>
      <c r="S22" s="24"/>
      <c r="T22" s="24"/>
      <c r="U22" s="26"/>
      <c r="V22" s="4"/>
      <c r="W22" s="4"/>
    </row>
    <row r="23" spans="1:20" s="7" customFormat="1" ht="36.75">
      <c r="A23" s="197">
        <v>11</v>
      </c>
      <c r="B23" s="76" t="s">
        <v>108</v>
      </c>
      <c r="C23" s="76" t="s">
        <v>116</v>
      </c>
      <c r="D23" s="184"/>
      <c r="E23" s="76"/>
      <c r="F23" s="83">
        <v>1752911</v>
      </c>
      <c r="G23" s="79">
        <v>1752911</v>
      </c>
      <c r="H23" s="95">
        <f t="shared" si="0"/>
        <v>0</v>
      </c>
      <c r="I23" s="213"/>
      <c r="J23" s="213"/>
      <c r="K23" s="68"/>
      <c r="L23" s="45" t="s">
        <v>955</v>
      </c>
      <c r="M23" s="76" t="s">
        <v>49</v>
      </c>
      <c r="N23" s="280"/>
      <c r="O23" s="82"/>
      <c r="P23" s="65"/>
      <c r="Q23" s="85"/>
      <c r="R23" s="21"/>
      <c r="S23" s="24"/>
      <c r="T23" s="24"/>
    </row>
    <row r="24" spans="1:20" s="7" customFormat="1" ht="36.75">
      <c r="A24" s="197">
        <v>12</v>
      </c>
      <c r="B24" s="76" t="s">
        <v>117</v>
      </c>
      <c r="C24" s="76" t="s">
        <v>116</v>
      </c>
      <c r="D24" s="184"/>
      <c r="E24" s="76"/>
      <c r="F24" s="83">
        <v>378203</v>
      </c>
      <c r="G24" s="79">
        <v>378203</v>
      </c>
      <c r="H24" s="95">
        <f t="shared" si="0"/>
        <v>0</v>
      </c>
      <c r="I24" s="213"/>
      <c r="J24" s="213"/>
      <c r="K24" s="68"/>
      <c r="L24" s="45" t="s">
        <v>955</v>
      </c>
      <c r="M24" s="76" t="s">
        <v>49</v>
      </c>
      <c r="N24" s="280"/>
      <c r="O24" s="82"/>
      <c r="P24" s="65"/>
      <c r="Q24" s="85"/>
      <c r="R24" s="21"/>
      <c r="S24" s="24"/>
      <c r="T24" s="24"/>
    </row>
    <row r="25" spans="1:20" s="7" customFormat="1" ht="45.75" customHeight="1">
      <c r="A25" s="341">
        <v>13</v>
      </c>
      <c r="B25" s="171" t="s">
        <v>118</v>
      </c>
      <c r="C25" s="171" t="s">
        <v>116</v>
      </c>
      <c r="D25" s="292"/>
      <c r="E25" s="171"/>
      <c r="F25" s="83">
        <v>130658</v>
      </c>
      <c r="G25" s="83">
        <v>130658</v>
      </c>
      <c r="H25" s="342">
        <f t="shared" si="0"/>
        <v>0</v>
      </c>
      <c r="I25" s="306"/>
      <c r="J25" s="306"/>
      <c r="K25" s="305"/>
      <c r="L25" s="171" t="s">
        <v>955</v>
      </c>
      <c r="M25" s="171" t="s">
        <v>49</v>
      </c>
      <c r="N25" s="343"/>
      <c r="O25" s="344"/>
      <c r="P25" s="65"/>
      <c r="Q25" s="85"/>
      <c r="R25" s="21"/>
      <c r="S25" s="24"/>
      <c r="T25" s="24"/>
    </row>
    <row r="26" spans="1:20" s="7" customFormat="1" ht="36.75">
      <c r="A26" s="341">
        <v>14</v>
      </c>
      <c r="B26" s="171" t="s">
        <v>106</v>
      </c>
      <c r="C26" s="171" t="s">
        <v>119</v>
      </c>
      <c r="D26" s="292"/>
      <c r="E26" s="171"/>
      <c r="F26" s="83">
        <v>1508575</v>
      </c>
      <c r="G26" s="83">
        <v>1508575</v>
      </c>
      <c r="H26" s="342">
        <f t="shared" si="0"/>
        <v>0</v>
      </c>
      <c r="I26" s="306"/>
      <c r="J26" s="306"/>
      <c r="K26" s="305"/>
      <c r="L26" s="171" t="s">
        <v>955</v>
      </c>
      <c r="M26" s="171" t="s">
        <v>49</v>
      </c>
      <c r="N26" s="343"/>
      <c r="O26" s="344"/>
      <c r="P26" s="65"/>
      <c r="Q26" s="85"/>
      <c r="R26" s="21"/>
      <c r="S26" s="24"/>
      <c r="T26" s="24"/>
    </row>
    <row r="27" spans="1:24" s="7" customFormat="1" ht="36.75">
      <c r="A27" s="341">
        <v>15</v>
      </c>
      <c r="B27" s="171" t="s">
        <v>106</v>
      </c>
      <c r="C27" s="171" t="s">
        <v>120</v>
      </c>
      <c r="D27" s="292"/>
      <c r="E27" s="171"/>
      <c r="F27" s="83">
        <v>996982</v>
      </c>
      <c r="G27" s="83">
        <v>996982</v>
      </c>
      <c r="H27" s="342">
        <f>F27-G27</f>
        <v>0</v>
      </c>
      <c r="I27" s="306"/>
      <c r="J27" s="306"/>
      <c r="K27" s="305"/>
      <c r="L27" s="171" t="s">
        <v>955</v>
      </c>
      <c r="M27" s="171" t="s">
        <v>49</v>
      </c>
      <c r="N27" s="343"/>
      <c r="O27" s="344"/>
      <c r="P27" s="65"/>
      <c r="Q27" s="85"/>
      <c r="R27" s="21"/>
      <c r="S27" s="24"/>
      <c r="T27" s="24"/>
      <c r="U27" s="13"/>
      <c r="V27" s="14"/>
      <c r="W27" s="14"/>
      <c r="X27" s="14"/>
    </row>
    <row r="28" spans="1:24" s="7" customFormat="1" ht="36.75">
      <c r="A28" s="197">
        <v>16</v>
      </c>
      <c r="B28" s="76" t="s">
        <v>156</v>
      </c>
      <c r="C28" s="76" t="s">
        <v>157</v>
      </c>
      <c r="D28" s="184"/>
      <c r="E28" s="76"/>
      <c r="F28" s="86">
        <v>0</v>
      </c>
      <c r="G28" s="87">
        <v>0</v>
      </c>
      <c r="H28" s="95">
        <f t="shared" si="0"/>
        <v>0</v>
      </c>
      <c r="I28" s="213"/>
      <c r="J28" s="213"/>
      <c r="K28" s="68"/>
      <c r="L28" s="45" t="s">
        <v>955</v>
      </c>
      <c r="M28" s="76" t="s">
        <v>49</v>
      </c>
      <c r="N28" s="280"/>
      <c r="O28" s="82"/>
      <c r="P28" s="65"/>
      <c r="Q28" s="85"/>
      <c r="R28" s="21"/>
      <c r="S28" s="24"/>
      <c r="T28" s="24"/>
      <c r="U28" s="13"/>
      <c r="V28" s="14"/>
      <c r="W28" s="14"/>
      <c r="X28" s="14"/>
    </row>
    <row r="29" spans="1:24" s="7" customFormat="1" ht="36.75">
      <c r="A29" s="197">
        <v>17</v>
      </c>
      <c r="B29" s="76" t="s">
        <v>147</v>
      </c>
      <c r="C29" s="76" t="s">
        <v>119</v>
      </c>
      <c r="D29" s="184"/>
      <c r="E29" s="76" t="s">
        <v>149</v>
      </c>
      <c r="F29" s="86">
        <v>0</v>
      </c>
      <c r="G29" s="87">
        <v>0</v>
      </c>
      <c r="H29" s="95">
        <f t="shared" si="0"/>
        <v>0</v>
      </c>
      <c r="I29" s="213"/>
      <c r="J29" s="213"/>
      <c r="K29" s="68"/>
      <c r="L29" s="45" t="s">
        <v>955</v>
      </c>
      <c r="M29" s="76" t="s">
        <v>49</v>
      </c>
      <c r="N29" s="280"/>
      <c r="O29" s="82"/>
      <c r="P29" s="65"/>
      <c r="Q29" s="85"/>
      <c r="R29" s="21"/>
      <c r="S29" s="24"/>
      <c r="T29" s="24"/>
      <c r="U29" s="13"/>
      <c r="V29" s="14"/>
      <c r="W29" s="14"/>
      <c r="X29" s="14"/>
    </row>
    <row r="30" spans="1:24" s="7" customFormat="1" ht="36.75">
      <c r="A30" s="197">
        <v>18</v>
      </c>
      <c r="B30" s="76" t="s">
        <v>147</v>
      </c>
      <c r="C30" s="76" t="s">
        <v>150</v>
      </c>
      <c r="D30" s="184"/>
      <c r="E30" s="76" t="s">
        <v>151</v>
      </c>
      <c r="F30" s="86">
        <v>0</v>
      </c>
      <c r="G30" s="87">
        <v>0</v>
      </c>
      <c r="H30" s="95">
        <f t="shared" si="0"/>
        <v>0</v>
      </c>
      <c r="I30" s="213"/>
      <c r="J30" s="213"/>
      <c r="K30" s="68"/>
      <c r="L30" s="45" t="s">
        <v>955</v>
      </c>
      <c r="M30" s="76" t="s">
        <v>49</v>
      </c>
      <c r="N30" s="280"/>
      <c r="O30" s="82"/>
      <c r="P30" s="65"/>
      <c r="Q30" s="85"/>
      <c r="R30" s="21"/>
      <c r="S30" s="24"/>
      <c r="T30" s="24"/>
      <c r="U30" s="13"/>
      <c r="V30" s="14"/>
      <c r="W30" s="14"/>
      <c r="X30" s="14"/>
    </row>
    <row r="31" spans="1:24" s="7" customFormat="1" ht="36.75">
      <c r="A31" s="197">
        <v>20</v>
      </c>
      <c r="B31" s="76" t="s">
        <v>152</v>
      </c>
      <c r="C31" s="76" t="s">
        <v>153</v>
      </c>
      <c r="D31" s="184"/>
      <c r="E31" s="76" t="s">
        <v>154</v>
      </c>
      <c r="F31" s="86">
        <v>0</v>
      </c>
      <c r="G31" s="87">
        <v>0</v>
      </c>
      <c r="H31" s="95">
        <f t="shared" si="0"/>
        <v>0</v>
      </c>
      <c r="I31" s="213"/>
      <c r="J31" s="213"/>
      <c r="K31" s="68"/>
      <c r="L31" s="45" t="s">
        <v>955</v>
      </c>
      <c r="M31" s="76" t="s">
        <v>49</v>
      </c>
      <c r="N31" s="280"/>
      <c r="O31" s="82"/>
      <c r="P31" s="65"/>
      <c r="Q31" s="85"/>
      <c r="R31" s="21"/>
      <c r="S31" s="24"/>
      <c r="T31" s="24"/>
      <c r="U31" s="13"/>
      <c r="V31" s="14"/>
      <c r="W31" s="14"/>
      <c r="X31" s="14"/>
    </row>
    <row r="32" spans="1:26" s="7" customFormat="1" ht="48.75">
      <c r="A32" s="194">
        <v>21</v>
      </c>
      <c r="B32" s="45" t="s">
        <v>53</v>
      </c>
      <c r="C32" s="45" t="s">
        <v>54</v>
      </c>
      <c r="D32" s="187" t="s">
        <v>55</v>
      </c>
      <c r="E32" s="45" t="s">
        <v>56</v>
      </c>
      <c r="F32" s="88">
        <v>0</v>
      </c>
      <c r="G32" s="88">
        <v>0</v>
      </c>
      <c r="H32" s="195">
        <v>0</v>
      </c>
      <c r="I32" s="214" t="s">
        <v>1018</v>
      </c>
      <c r="J32" s="214" t="s">
        <v>57</v>
      </c>
      <c r="K32" s="180"/>
      <c r="L32" s="45" t="s">
        <v>955</v>
      </c>
      <c r="M32" s="45" t="s">
        <v>49</v>
      </c>
      <c r="N32" s="280"/>
      <c r="O32" s="76" t="s">
        <v>99</v>
      </c>
      <c r="P32" s="75"/>
      <c r="Q32" s="85"/>
      <c r="R32" s="21"/>
      <c r="S32" s="24"/>
      <c r="T32" s="24"/>
      <c r="V32" s="374"/>
      <c r="W32" s="375"/>
      <c r="X32" s="375"/>
      <c r="Y32" s="375"/>
      <c r="Z32" s="375"/>
    </row>
    <row r="33" spans="1:24" s="7" customFormat="1" ht="108.75">
      <c r="A33" s="197">
        <v>22</v>
      </c>
      <c r="B33" s="76" t="s">
        <v>171</v>
      </c>
      <c r="C33" s="76" t="s">
        <v>142</v>
      </c>
      <c r="D33" s="184"/>
      <c r="E33" s="76" t="s">
        <v>170</v>
      </c>
      <c r="F33" s="88">
        <v>7540</v>
      </c>
      <c r="G33" s="88">
        <v>498</v>
      </c>
      <c r="H33" s="195">
        <f t="shared" si="0"/>
        <v>7042</v>
      </c>
      <c r="I33" s="213"/>
      <c r="J33" s="213"/>
      <c r="K33" s="180"/>
      <c r="L33" s="45" t="s">
        <v>955</v>
      </c>
      <c r="M33" s="45" t="s">
        <v>49</v>
      </c>
      <c r="N33" s="280"/>
      <c r="O33" s="82"/>
      <c r="P33" s="65"/>
      <c r="Q33" s="85"/>
      <c r="R33" s="21"/>
      <c r="S33" s="24"/>
      <c r="T33" s="24"/>
      <c r="U33" s="16"/>
      <c r="V33" s="14"/>
      <c r="W33" s="14"/>
      <c r="X33" s="14"/>
    </row>
    <row r="34" spans="1:24" s="7" customFormat="1" ht="96.75">
      <c r="A34" s="197">
        <v>23</v>
      </c>
      <c r="B34" s="76" t="s">
        <v>174</v>
      </c>
      <c r="C34" s="76" t="s">
        <v>172</v>
      </c>
      <c r="D34" s="184" t="s">
        <v>1024</v>
      </c>
      <c r="E34" s="76" t="s">
        <v>173</v>
      </c>
      <c r="F34" s="88">
        <v>24642</v>
      </c>
      <c r="G34" s="88">
        <v>2464</v>
      </c>
      <c r="H34" s="195">
        <f t="shared" si="0"/>
        <v>22178</v>
      </c>
      <c r="I34" s="213">
        <v>42471.02</v>
      </c>
      <c r="J34" s="215">
        <v>40827</v>
      </c>
      <c r="K34" s="180"/>
      <c r="L34" s="45" t="s">
        <v>955</v>
      </c>
      <c r="M34" s="45" t="s">
        <v>49</v>
      </c>
      <c r="N34" s="280"/>
      <c r="O34" s="82"/>
      <c r="P34" s="65"/>
      <c r="Q34" s="85"/>
      <c r="R34" s="21"/>
      <c r="S34" s="24"/>
      <c r="T34" s="24"/>
      <c r="U34" s="16"/>
      <c r="V34" s="14"/>
      <c r="W34" s="14"/>
      <c r="X34" s="14"/>
    </row>
    <row r="35" spans="1:24" s="7" customFormat="1" ht="96.75">
      <c r="A35" s="197">
        <v>24</v>
      </c>
      <c r="B35" s="76" t="s">
        <v>175</v>
      </c>
      <c r="C35" s="76" t="s">
        <v>176</v>
      </c>
      <c r="D35" s="184"/>
      <c r="E35" s="76" t="s">
        <v>177</v>
      </c>
      <c r="F35" s="86">
        <v>23160</v>
      </c>
      <c r="G35" s="87">
        <v>2316</v>
      </c>
      <c r="H35" s="95">
        <f t="shared" si="0"/>
        <v>20844</v>
      </c>
      <c r="I35" s="213"/>
      <c r="J35" s="213"/>
      <c r="K35" s="180"/>
      <c r="L35" s="45" t="s">
        <v>955</v>
      </c>
      <c r="M35" s="45" t="s">
        <v>49</v>
      </c>
      <c r="N35" s="280"/>
      <c r="O35" s="82"/>
      <c r="P35" s="65"/>
      <c r="Q35" s="85"/>
      <c r="R35" s="21"/>
      <c r="S35" s="24"/>
      <c r="T35" s="24"/>
      <c r="U35" s="16"/>
      <c r="V35" s="14"/>
      <c r="W35" s="14"/>
      <c r="X35" s="14"/>
    </row>
    <row r="36" spans="1:24" s="7" customFormat="1" ht="72.75">
      <c r="A36" s="197">
        <v>25</v>
      </c>
      <c r="B36" s="76" t="s">
        <v>178</v>
      </c>
      <c r="C36" s="76" t="s">
        <v>176</v>
      </c>
      <c r="D36" s="184" t="s">
        <v>1027</v>
      </c>
      <c r="E36" s="76" t="s">
        <v>179</v>
      </c>
      <c r="F36" s="86">
        <v>4472</v>
      </c>
      <c r="G36" s="87">
        <v>295</v>
      </c>
      <c r="H36" s="95">
        <f t="shared" si="0"/>
        <v>4177</v>
      </c>
      <c r="I36" s="213" t="s">
        <v>1018</v>
      </c>
      <c r="J36" s="215">
        <v>40827</v>
      </c>
      <c r="K36" s="180"/>
      <c r="L36" s="45" t="s">
        <v>955</v>
      </c>
      <c r="M36" s="45" t="s">
        <v>49</v>
      </c>
      <c r="N36" s="280"/>
      <c r="O36" s="82"/>
      <c r="P36" s="65"/>
      <c r="Q36" s="85"/>
      <c r="R36" s="21"/>
      <c r="S36" s="24"/>
      <c r="T36" s="24"/>
      <c r="U36" s="16"/>
      <c r="V36" s="14"/>
      <c r="W36" s="14"/>
      <c r="X36" s="14"/>
    </row>
    <row r="37" spans="1:24" s="7" customFormat="1" ht="60.75">
      <c r="A37" s="197">
        <v>26</v>
      </c>
      <c r="B37" s="76" t="s">
        <v>180</v>
      </c>
      <c r="C37" s="76" t="s">
        <v>181</v>
      </c>
      <c r="D37" s="188" t="s">
        <v>991</v>
      </c>
      <c r="E37" s="76" t="s">
        <v>182</v>
      </c>
      <c r="F37" s="86">
        <v>11701</v>
      </c>
      <c r="G37" s="87">
        <v>1170</v>
      </c>
      <c r="H37" s="95">
        <f t="shared" si="0"/>
        <v>10531</v>
      </c>
      <c r="I37" s="256">
        <v>168075.32</v>
      </c>
      <c r="J37" s="257">
        <v>41618</v>
      </c>
      <c r="K37" s="180"/>
      <c r="L37" s="45" t="s">
        <v>955</v>
      </c>
      <c r="M37" s="45" t="s">
        <v>49</v>
      </c>
      <c r="N37" s="280"/>
      <c r="O37" s="82"/>
      <c r="P37" s="65"/>
      <c r="Q37" s="85"/>
      <c r="R37" s="21"/>
      <c r="S37" s="24"/>
      <c r="T37" s="24"/>
      <c r="U37" s="16"/>
      <c r="V37" s="14"/>
      <c r="W37" s="14"/>
      <c r="X37" s="14"/>
    </row>
    <row r="38" spans="1:24" s="7" customFormat="1" ht="108.75">
      <c r="A38" s="197">
        <v>27</v>
      </c>
      <c r="B38" s="76" t="s">
        <v>183</v>
      </c>
      <c r="C38" s="76" t="s">
        <v>184</v>
      </c>
      <c r="D38" s="184"/>
      <c r="E38" s="76" t="s">
        <v>185</v>
      </c>
      <c r="F38" s="86">
        <v>4935</v>
      </c>
      <c r="G38" s="87">
        <v>494</v>
      </c>
      <c r="H38" s="95">
        <f aca="true" t="shared" si="1" ref="H38:H63">F38-G38</f>
        <v>4441</v>
      </c>
      <c r="I38" s="217"/>
      <c r="J38" s="213"/>
      <c r="K38" s="180"/>
      <c r="L38" s="45" t="s">
        <v>955</v>
      </c>
      <c r="M38" s="45" t="s">
        <v>49</v>
      </c>
      <c r="N38" s="280"/>
      <c r="O38" s="82"/>
      <c r="P38" s="65"/>
      <c r="Q38" s="85"/>
      <c r="R38" s="21"/>
      <c r="S38" s="24"/>
      <c r="T38" s="24"/>
      <c r="U38" s="16"/>
      <c r="V38" s="14"/>
      <c r="W38" s="14"/>
      <c r="X38" s="14"/>
    </row>
    <row r="39" spans="1:24" s="7" customFormat="1" ht="72.75">
      <c r="A39" s="197">
        <v>28</v>
      </c>
      <c r="B39" s="76" t="s">
        <v>207</v>
      </c>
      <c r="C39" s="76" t="s">
        <v>142</v>
      </c>
      <c r="D39" s="188" t="s">
        <v>1022</v>
      </c>
      <c r="E39" s="76" t="s">
        <v>206</v>
      </c>
      <c r="F39" s="86">
        <v>525</v>
      </c>
      <c r="G39" s="87">
        <v>35</v>
      </c>
      <c r="H39" s="95">
        <f t="shared" si="1"/>
        <v>490</v>
      </c>
      <c r="I39" s="213" t="s">
        <v>1018</v>
      </c>
      <c r="J39" s="215">
        <v>40827</v>
      </c>
      <c r="K39" s="180"/>
      <c r="L39" s="45" t="s">
        <v>955</v>
      </c>
      <c r="M39" s="45" t="s">
        <v>49</v>
      </c>
      <c r="N39" s="280"/>
      <c r="O39" s="82"/>
      <c r="P39" s="65"/>
      <c r="Q39" s="85"/>
      <c r="R39" s="21"/>
      <c r="S39" s="24"/>
      <c r="T39" s="24"/>
      <c r="U39" s="16"/>
      <c r="V39" s="14"/>
      <c r="W39" s="14"/>
      <c r="X39" s="14"/>
    </row>
    <row r="40" spans="1:25" s="7" customFormat="1" ht="72.75">
      <c r="A40" s="197">
        <v>29</v>
      </c>
      <c r="B40" s="76" t="s">
        <v>205</v>
      </c>
      <c r="C40" s="76" t="s">
        <v>142</v>
      </c>
      <c r="D40" s="184"/>
      <c r="E40" s="76" t="s">
        <v>204</v>
      </c>
      <c r="F40" s="86">
        <v>2888</v>
      </c>
      <c r="G40" s="87">
        <v>191</v>
      </c>
      <c r="H40" s="95">
        <f t="shared" si="1"/>
        <v>2697</v>
      </c>
      <c r="I40" s="213"/>
      <c r="J40" s="213"/>
      <c r="K40" s="180"/>
      <c r="L40" s="45" t="s">
        <v>955</v>
      </c>
      <c r="M40" s="45" t="s">
        <v>49</v>
      </c>
      <c r="N40" s="280"/>
      <c r="O40" s="82"/>
      <c r="P40" s="65"/>
      <c r="Q40" s="85"/>
      <c r="R40" s="21"/>
      <c r="S40" s="24"/>
      <c r="T40" s="24"/>
      <c r="U40" s="16"/>
      <c r="V40" s="376"/>
      <c r="W40" s="375"/>
      <c r="X40" s="375"/>
      <c r="Y40" s="375"/>
    </row>
    <row r="41" spans="1:24" s="7" customFormat="1" ht="72.75">
      <c r="A41" s="197">
        <v>30</v>
      </c>
      <c r="B41" s="76" t="s">
        <v>203</v>
      </c>
      <c r="C41" s="76" t="s">
        <v>202</v>
      </c>
      <c r="D41" s="184" t="s">
        <v>1029</v>
      </c>
      <c r="E41" s="76">
        <v>155.1</v>
      </c>
      <c r="F41" s="86">
        <v>836</v>
      </c>
      <c r="G41" s="87">
        <v>55</v>
      </c>
      <c r="H41" s="95">
        <f t="shared" si="1"/>
        <v>781</v>
      </c>
      <c r="I41" s="213">
        <v>6393.5</v>
      </c>
      <c r="J41" s="198">
        <v>40827</v>
      </c>
      <c r="K41" s="180"/>
      <c r="L41" s="45" t="s">
        <v>955</v>
      </c>
      <c r="M41" s="45" t="s">
        <v>49</v>
      </c>
      <c r="N41" s="280"/>
      <c r="O41" s="82"/>
      <c r="P41" s="65"/>
      <c r="Q41" s="85"/>
      <c r="R41" s="21"/>
      <c r="S41" s="24"/>
      <c r="T41" s="24"/>
      <c r="U41" s="16"/>
      <c r="V41" s="14"/>
      <c r="W41" s="14"/>
      <c r="X41" s="14"/>
    </row>
    <row r="42" spans="1:24" s="7" customFormat="1" ht="72.75">
      <c r="A42" s="197">
        <v>31</v>
      </c>
      <c r="B42" s="76" t="s">
        <v>201</v>
      </c>
      <c r="C42" s="76" t="s">
        <v>1019</v>
      </c>
      <c r="D42" s="189" t="s">
        <v>994</v>
      </c>
      <c r="E42" s="89" t="s">
        <v>200</v>
      </c>
      <c r="F42" s="86">
        <v>736</v>
      </c>
      <c r="G42" s="87">
        <v>49</v>
      </c>
      <c r="H42" s="95">
        <f t="shared" si="1"/>
        <v>687</v>
      </c>
      <c r="I42" s="216">
        <v>5321.04</v>
      </c>
      <c r="J42" s="182">
        <v>40877</v>
      </c>
      <c r="K42" s="180"/>
      <c r="L42" s="45" t="s">
        <v>955</v>
      </c>
      <c r="M42" s="45" t="s">
        <v>49</v>
      </c>
      <c r="N42" s="280"/>
      <c r="O42" s="176">
        <v>5321.04</v>
      </c>
      <c r="P42" s="65"/>
      <c r="Q42" s="85"/>
      <c r="R42" s="21"/>
      <c r="S42" s="24"/>
      <c r="T42" s="24"/>
      <c r="U42" s="16"/>
      <c r="V42" s="14"/>
      <c r="W42" s="14"/>
      <c r="X42" s="14"/>
    </row>
    <row r="43" spans="1:24" s="7" customFormat="1" ht="84.75">
      <c r="A43" s="197">
        <v>32</v>
      </c>
      <c r="B43" s="76" t="s">
        <v>199</v>
      </c>
      <c r="C43" s="76" t="s">
        <v>172</v>
      </c>
      <c r="D43" s="189" t="s">
        <v>993</v>
      </c>
      <c r="E43" s="89" t="s">
        <v>198</v>
      </c>
      <c r="F43" s="86">
        <v>1173</v>
      </c>
      <c r="G43" s="87">
        <v>77</v>
      </c>
      <c r="H43" s="95">
        <f t="shared" si="1"/>
        <v>1096</v>
      </c>
      <c r="I43" s="216">
        <v>8992.15</v>
      </c>
      <c r="J43" s="198">
        <v>40827</v>
      </c>
      <c r="K43" s="180"/>
      <c r="L43" s="45" t="s">
        <v>955</v>
      </c>
      <c r="M43" s="45" t="s">
        <v>49</v>
      </c>
      <c r="N43" s="280"/>
      <c r="O43" s="176">
        <v>8992.15</v>
      </c>
      <c r="P43" s="65"/>
      <c r="Q43" s="85"/>
      <c r="R43" s="21"/>
      <c r="S43" s="24"/>
      <c r="T43" s="24"/>
      <c r="V43" s="15"/>
      <c r="W43" s="14"/>
      <c r="X43" s="14"/>
    </row>
    <row r="44" spans="1:24" s="7" customFormat="1" ht="48.75">
      <c r="A44" s="197"/>
      <c r="B44" s="309" t="s">
        <v>1240</v>
      </c>
      <c r="C44" s="76" t="s">
        <v>1241</v>
      </c>
      <c r="D44" s="189" t="s">
        <v>1242</v>
      </c>
      <c r="E44" s="89" t="s">
        <v>1243</v>
      </c>
      <c r="F44" s="86"/>
      <c r="G44" s="87"/>
      <c r="H44" s="95"/>
      <c r="I44" s="216">
        <v>60418.16</v>
      </c>
      <c r="J44" s="198">
        <v>43250</v>
      </c>
      <c r="K44" s="340"/>
      <c r="L44" s="45" t="s">
        <v>955</v>
      </c>
      <c r="M44" s="45" t="s">
        <v>49</v>
      </c>
      <c r="N44" s="280"/>
      <c r="O44" s="176"/>
      <c r="P44" s="65"/>
      <c r="Q44" s="85"/>
      <c r="R44" s="21"/>
      <c r="S44" s="24"/>
      <c r="T44" s="24"/>
      <c r="V44" s="15"/>
      <c r="W44" s="14"/>
      <c r="X44" s="14"/>
    </row>
    <row r="45" spans="1:25" s="21" customFormat="1" ht="72.75">
      <c r="A45" s="197">
        <v>33</v>
      </c>
      <c r="B45" s="76" t="s">
        <v>197</v>
      </c>
      <c r="C45" s="76" t="s">
        <v>172</v>
      </c>
      <c r="D45" s="188" t="s">
        <v>992</v>
      </c>
      <c r="E45" s="89" t="s">
        <v>196</v>
      </c>
      <c r="F45" s="86">
        <v>599</v>
      </c>
      <c r="G45" s="87">
        <v>40</v>
      </c>
      <c r="H45" s="95">
        <f t="shared" si="1"/>
        <v>559</v>
      </c>
      <c r="I45" s="216">
        <v>3464.86</v>
      </c>
      <c r="J45" s="206" t="s">
        <v>1020</v>
      </c>
      <c r="K45" s="180"/>
      <c r="L45" s="45" t="s">
        <v>955</v>
      </c>
      <c r="M45" s="45" t="s">
        <v>49</v>
      </c>
      <c r="N45" s="283"/>
      <c r="O45" s="176">
        <v>3464.86</v>
      </c>
      <c r="P45" s="65"/>
      <c r="Q45" s="85"/>
      <c r="R45" s="27"/>
      <c r="T45" s="24"/>
      <c r="V45" s="371"/>
      <c r="W45" s="371"/>
      <c r="X45" s="371"/>
      <c r="Y45" s="371"/>
    </row>
    <row r="46" spans="1:22" s="7" customFormat="1" ht="60.75">
      <c r="A46" s="197">
        <v>34</v>
      </c>
      <c r="B46" s="76" t="s">
        <v>195</v>
      </c>
      <c r="C46" s="76" t="s">
        <v>194</v>
      </c>
      <c r="D46" s="184" t="s">
        <v>1021</v>
      </c>
      <c r="E46" s="89" t="s">
        <v>193</v>
      </c>
      <c r="F46" s="86">
        <v>1611</v>
      </c>
      <c r="G46" s="87">
        <v>106</v>
      </c>
      <c r="H46" s="95">
        <f t="shared" si="1"/>
        <v>1505</v>
      </c>
      <c r="I46" s="213" t="s">
        <v>1018</v>
      </c>
      <c r="J46" s="207">
        <v>40826</v>
      </c>
      <c r="K46" s="180"/>
      <c r="L46" s="45" t="s">
        <v>955</v>
      </c>
      <c r="M46" s="45" t="s">
        <v>49</v>
      </c>
      <c r="N46" s="280"/>
      <c r="O46" s="82"/>
      <c r="P46" s="65"/>
      <c r="Q46" s="85"/>
      <c r="R46" s="8"/>
      <c r="S46" s="24"/>
      <c r="T46" s="24"/>
      <c r="V46" s="15"/>
    </row>
    <row r="47" spans="1:21" s="7" customFormat="1" ht="72.75">
      <c r="A47" s="197">
        <v>35</v>
      </c>
      <c r="B47" s="76" t="s">
        <v>192</v>
      </c>
      <c r="C47" s="76" t="s">
        <v>1031</v>
      </c>
      <c r="D47" s="184" t="s">
        <v>1026</v>
      </c>
      <c r="E47" s="89" t="s">
        <v>191</v>
      </c>
      <c r="F47" s="86">
        <v>653</v>
      </c>
      <c r="G47" s="87">
        <v>43</v>
      </c>
      <c r="H47" s="95">
        <f t="shared" si="1"/>
        <v>610</v>
      </c>
      <c r="I47" s="213" t="s">
        <v>1018</v>
      </c>
      <c r="J47" s="207">
        <v>40826</v>
      </c>
      <c r="K47" s="180"/>
      <c r="L47" s="45" t="s">
        <v>955</v>
      </c>
      <c r="M47" s="45" t="s">
        <v>49</v>
      </c>
      <c r="N47" s="280"/>
      <c r="O47" s="82"/>
      <c r="P47" s="65"/>
      <c r="Q47" s="90"/>
      <c r="R47" s="28"/>
      <c r="S47" s="24"/>
      <c r="T47" s="24"/>
      <c r="U47" s="23"/>
    </row>
    <row r="48" spans="1:17" s="7" customFormat="1" ht="72">
      <c r="A48" s="197">
        <v>36</v>
      </c>
      <c r="B48" s="76" t="s">
        <v>190</v>
      </c>
      <c r="C48" s="76" t="s">
        <v>1032</v>
      </c>
      <c r="D48" s="184" t="s">
        <v>1023</v>
      </c>
      <c r="E48" s="89" t="s">
        <v>189</v>
      </c>
      <c r="F48" s="86">
        <v>560</v>
      </c>
      <c r="G48" s="87">
        <v>37</v>
      </c>
      <c r="H48" s="95">
        <f t="shared" si="1"/>
        <v>523</v>
      </c>
      <c r="I48" s="213">
        <v>4289.83</v>
      </c>
      <c r="J48" s="207">
        <v>40826</v>
      </c>
      <c r="K48" s="180"/>
      <c r="L48" s="45" t="s">
        <v>955</v>
      </c>
      <c r="M48" s="45" t="s">
        <v>49</v>
      </c>
      <c r="N48" s="280"/>
      <c r="O48" s="82"/>
      <c r="P48" s="65"/>
      <c r="Q48" s="75"/>
    </row>
    <row r="49" spans="1:17" ht="72">
      <c r="A49" s="197">
        <v>37</v>
      </c>
      <c r="B49" s="76" t="s">
        <v>188</v>
      </c>
      <c r="C49" s="76" t="s">
        <v>1033</v>
      </c>
      <c r="D49" s="184" t="s">
        <v>1025</v>
      </c>
      <c r="E49" s="89" t="s">
        <v>187</v>
      </c>
      <c r="F49" s="86">
        <v>113</v>
      </c>
      <c r="G49" s="87">
        <v>8</v>
      </c>
      <c r="H49" s="95">
        <f t="shared" si="1"/>
        <v>105</v>
      </c>
      <c r="I49" s="213" t="s">
        <v>1018</v>
      </c>
      <c r="J49" s="207">
        <v>40826</v>
      </c>
      <c r="K49" s="180"/>
      <c r="L49" s="45" t="s">
        <v>955</v>
      </c>
      <c r="M49" s="45" t="s">
        <v>49</v>
      </c>
      <c r="N49" s="284"/>
      <c r="O49" s="82"/>
      <c r="P49" s="65"/>
      <c r="Q49" s="65"/>
    </row>
    <row r="50" spans="1:17" ht="36">
      <c r="A50" s="197">
        <v>38</v>
      </c>
      <c r="B50" s="76" t="s">
        <v>217</v>
      </c>
      <c r="C50" s="76" t="s">
        <v>218</v>
      </c>
      <c r="D50" s="190" t="s">
        <v>1014</v>
      </c>
      <c r="E50" s="89"/>
      <c r="F50" s="86">
        <v>399867</v>
      </c>
      <c r="G50" s="87">
        <v>0</v>
      </c>
      <c r="H50" s="95">
        <f t="shared" si="1"/>
        <v>399867</v>
      </c>
      <c r="I50" s="213"/>
      <c r="J50" s="213"/>
      <c r="K50" s="180"/>
      <c r="L50" s="45" t="s">
        <v>955</v>
      </c>
      <c r="M50" s="45" t="s">
        <v>49</v>
      </c>
      <c r="N50" s="284"/>
      <c r="O50" s="176">
        <v>596042.69</v>
      </c>
      <c r="P50" s="65"/>
      <c r="Q50" s="65"/>
    </row>
    <row r="51" spans="1:17" ht="36">
      <c r="A51" s="197">
        <v>39</v>
      </c>
      <c r="B51" s="45" t="s">
        <v>26</v>
      </c>
      <c r="C51" s="45" t="s">
        <v>27</v>
      </c>
      <c r="D51" s="189" t="s">
        <v>1015</v>
      </c>
      <c r="E51" s="89">
        <v>8017</v>
      </c>
      <c r="F51" s="86">
        <v>575540</v>
      </c>
      <c r="G51" s="87">
        <v>0</v>
      </c>
      <c r="H51" s="95">
        <f t="shared" si="1"/>
        <v>575540</v>
      </c>
      <c r="I51" s="222">
        <v>1444422.89</v>
      </c>
      <c r="J51" s="223" t="s">
        <v>1030</v>
      </c>
      <c r="K51" s="180"/>
      <c r="L51" s="45" t="s">
        <v>955</v>
      </c>
      <c r="M51" s="45" t="s">
        <v>49</v>
      </c>
      <c r="N51" s="284"/>
      <c r="O51" s="178">
        <v>1444422.89</v>
      </c>
      <c r="P51" s="65"/>
      <c r="Q51" s="65"/>
    </row>
    <row r="52" spans="1:17" ht="36">
      <c r="A52" s="197">
        <v>40</v>
      </c>
      <c r="B52" s="45" t="s">
        <v>148</v>
      </c>
      <c r="C52" s="45" t="s">
        <v>1013</v>
      </c>
      <c r="D52" s="187" t="s">
        <v>1011</v>
      </c>
      <c r="E52" s="89" t="s">
        <v>1012</v>
      </c>
      <c r="F52" s="86">
        <v>596004</v>
      </c>
      <c r="G52" s="87"/>
      <c r="H52" s="95">
        <f t="shared" si="1"/>
        <v>596004</v>
      </c>
      <c r="I52" s="213"/>
      <c r="J52" s="213"/>
      <c r="K52" s="180"/>
      <c r="L52" s="45" t="s">
        <v>955</v>
      </c>
      <c r="M52" s="45" t="s">
        <v>49</v>
      </c>
      <c r="N52" s="284"/>
      <c r="O52" s="178">
        <v>26189122.2</v>
      </c>
      <c r="P52" s="65"/>
      <c r="Q52" s="65"/>
    </row>
    <row r="53" spans="1:17" ht="60">
      <c r="A53" s="197">
        <v>43</v>
      </c>
      <c r="B53" s="45" t="s">
        <v>144</v>
      </c>
      <c r="C53" s="45" t="s">
        <v>143</v>
      </c>
      <c r="D53" s="191" t="s">
        <v>990</v>
      </c>
      <c r="E53" s="84">
        <v>1039.2</v>
      </c>
      <c r="F53" s="74">
        <v>2796184</v>
      </c>
      <c r="G53" s="88">
        <v>567521</v>
      </c>
      <c r="H53" s="95">
        <f t="shared" si="1"/>
        <v>2228663</v>
      </c>
      <c r="I53" s="213"/>
      <c r="J53" s="213"/>
      <c r="K53" s="180"/>
      <c r="L53" s="45" t="s">
        <v>955</v>
      </c>
      <c r="M53" s="45" t="s">
        <v>49</v>
      </c>
      <c r="N53" s="284"/>
      <c r="O53" s="82"/>
      <c r="P53" s="65"/>
      <c r="Q53" s="65"/>
    </row>
    <row r="54" spans="1:17" ht="48">
      <c r="A54" s="197">
        <v>44</v>
      </c>
      <c r="B54" s="45" t="s">
        <v>145</v>
      </c>
      <c r="C54" s="45" t="s">
        <v>122</v>
      </c>
      <c r="D54" s="188" t="s">
        <v>989</v>
      </c>
      <c r="E54" s="84" t="s">
        <v>129</v>
      </c>
      <c r="F54" s="74">
        <v>1242244</v>
      </c>
      <c r="G54" s="88">
        <v>1242244</v>
      </c>
      <c r="H54" s="95">
        <f t="shared" si="1"/>
        <v>0</v>
      </c>
      <c r="I54" s="213"/>
      <c r="J54" s="213"/>
      <c r="K54" s="180"/>
      <c r="L54" s="45" t="s">
        <v>955</v>
      </c>
      <c r="M54" s="45" t="s">
        <v>49</v>
      </c>
      <c r="N54" s="284"/>
      <c r="O54" s="82"/>
      <c r="P54" s="65"/>
      <c r="Q54" s="65"/>
    </row>
    <row r="55" spans="1:17" ht="60">
      <c r="A55" s="197">
        <v>45</v>
      </c>
      <c r="B55" s="45" t="s">
        <v>146</v>
      </c>
      <c r="C55" s="45" t="s">
        <v>123</v>
      </c>
      <c r="D55" s="189" t="s">
        <v>1010</v>
      </c>
      <c r="E55" s="84" t="s">
        <v>130</v>
      </c>
      <c r="F55" s="74">
        <v>353036</v>
      </c>
      <c r="G55" s="88">
        <v>131563</v>
      </c>
      <c r="H55" s="95">
        <f t="shared" si="1"/>
        <v>221473</v>
      </c>
      <c r="I55" s="213"/>
      <c r="J55" s="213"/>
      <c r="K55" s="180"/>
      <c r="L55" s="45" t="s">
        <v>955</v>
      </c>
      <c r="M55" s="45" t="s">
        <v>49</v>
      </c>
      <c r="N55" s="284"/>
      <c r="O55" s="178">
        <v>5620683.69</v>
      </c>
      <c r="P55" s="65"/>
      <c r="Q55" s="65" t="s">
        <v>1008</v>
      </c>
    </row>
    <row r="56" spans="1:17" ht="36">
      <c r="A56" s="197">
        <v>46</v>
      </c>
      <c r="B56" s="45" t="s">
        <v>132</v>
      </c>
      <c r="C56" s="45" t="s">
        <v>124</v>
      </c>
      <c r="D56" s="189" t="s">
        <v>1009</v>
      </c>
      <c r="E56" s="84" t="s">
        <v>131</v>
      </c>
      <c r="F56" s="74">
        <v>120310</v>
      </c>
      <c r="G56" s="88">
        <v>46878</v>
      </c>
      <c r="H56" s="95">
        <f t="shared" si="1"/>
        <v>73432</v>
      </c>
      <c r="I56" s="213"/>
      <c r="J56" s="213"/>
      <c r="K56" s="180"/>
      <c r="L56" s="45" t="s">
        <v>955</v>
      </c>
      <c r="M56" s="45" t="s">
        <v>49</v>
      </c>
      <c r="N56" s="284"/>
      <c r="O56" s="178">
        <v>1672618.31</v>
      </c>
      <c r="P56" s="65"/>
      <c r="Q56" s="65"/>
    </row>
    <row r="57" spans="1:17" ht="48">
      <c r="A57" s="197">
        <v>47</v>
      </c>
      <c r="B57" s="45" t="s">
        <v>208</v>
      </c>
      <c r="C57" s="45" t="s">
        <v>125</v>
      </c>
      <c r="D57" s="187"/>
      <c r="E57" s="84">
        <v>432</v>
      </c>
      <c r="F57" s="74">
        <v>535694</v>
      </c>
      <c r="G57" s="88">
        <v>535694</v>
      </c>
      <c r="H57" s="95">
        <f t="shared" si="1"/>
        <v>0</v>
      </c>
      <c r="I57" s="213"/>
      <c r="J57" s="213"/>
      <c r="K57" s="180"/>
      <c r="L57" s="45" t="s">
        <v>955</v>
      </c>
      <c r="M57" s="45" t="s">
        <v>49</v>
      </c>
      <c r="N57" s="284"/>
      <c r="O57" s="82"/>
      <c r="P57" s="65"/>
      <c r="Q57" s="65"/>
    </row>
    <row r="58" spans="1:17" ht="36">
      <c r="A58" s="197">
        <v>48</v>
      </c>
      <c r="B58" s="45" t="s">
        <v>100</v>
      </c>
      <c r="C58" s="45" t="s">
        <v>126</v>
      </c>
      <c r="D58" s="190" t="s">
        <v>1007</v>
      </c>
      <c r="E58" s="84" t="s">
        <v>101</v>
      </c>
      <c r="F58" s="74">
        <v>0</v>
      </c>
      <c r="G58" s="88">
        <v>0</v>
      </c>
      <c r="H58" s="95">
        <f t="shared" si="1"/>
        <v>0</v>
      </c>
      <c r="I58" s="213"/>
      <c r="J58" s="213"/>
      <c r="K58" s="180"/>
      <c r="L58" s="45" t="s">
        <v>955</v>
      </c>
      <c r="M58" s="45" t="s">
        <v>49</v>
      </c>
      <c r="N58" s="284"/>
      <c r="O58" s="178">
        <v>2761373.64</v>
      </c>
      <c r="P58" s="65"/>
      <c r="Q58" s="65"/>
    </row>
    <row r="59" spans="1:17" ht="60">
      <c r="A59" s="197">
        <v>50</v>
      </c>
      <c r="B59" s="45" t="s">
        <v>58</v>
      </c>
      <c r="C59" s="45" t="s">
        <v>127</v>
      </c>
      <c r="D59" s="190" t="s">
        <v>1004</v>
      </c>
      <c r="E59" s="84">
        <v>40.7</v>
      </c>
      <c r="F59" s="74">
        <v>5022</v>
      </c>
      <c r="G59" s="88">
        <v>3616</v>
      </c>
      <c r="H59" s="95">
        <f t="shared" si="1"/>
        <v>1406</v>
      </c>
      <c r="I59" s="213"/>
      <c r="J59" s="213"/>
      <c r="K59" s="180"/>
      <c r="L59" s="45" t="s">
        <v>955</v>
      </c>
      <c r="M59" s="45" t="s">
        <v>49</v>
      </c>
      <c r="N59" s="284"/>
      <c r="O59" s="82"/>
      <c r="P59" s="65"/>
      <c r="Q59" s="65"/>
    </row>
    <row r="60" spans="1:17" ht="60">
      <c r="A60" s="197">
        <v>51</v>
      </c>
      <c r="B60" s="45" t="s">
        <v>209</v>
      </c>
      <c r="C60" s="45" t="s">
        <v>128</v>
      </c>
      <c r="D60" s="191" t="s">
        <v>1006</v>
      </c>
      <c r="E60" s="84">
        <v>66.3</v>
      </c>
      <c r="F60" s="74">
        <v>338438</v>
      </c>
      <c r="G60" s="88">
        <v>243675</v>
      </c>
      <c r="H60" s="95">
        <f t="shared" si="1"/>
        <v>94763</v>
      </c>
      <c r="I60" s="213"/>
      <c r="J60" s="213"/>
      <c r="K60" s="180"/>
      <c r="L60" s="45" t="s">
        <v>955</v>
      </c>
      <c r="M60" s="45" t="s">
        <v>49</v>
      </c>
      <c r="N60" s="284"/>
      <c r="O60" s="82"/>
      <c r="P60" s="65"/>
      <c r="Q60" s="65"/>
    </row>
    <row r="61" spans="1:25" s="20" customFormat="1" ht="36">
      <c r="A61" s="68">
        <v>52</v>
      </c>
      <c r="B61" s="45" t="s">
        <v>91</v>
      </c>
      <c r="C61" s="46">
        <v>0</v>
      </c>
      <c r="D61" s="187">
        <v>0</v>
      </c>
      <c r="E61" s="45">
        <v>0</v>
      </c>
      <c r="F61" s="95"/>
      <c r="G61" s="87"/>
      <c r="H61" s="95"/>
      <c r="I61" s="213"/>
      <c r="J61" s="213"/>
      <c r="K61" s="68"/>
      <c r="L61" s="45" t="s">
        <v>955</v>
      </c>
      <c r="M61" s="68"/>
      <c r="N61" s="285"/>
      <c r="O61" s="91" t="s">
        <v>92</v>
      </c>
      <c r="P61" s="92" t="s">
        <v>239</v>
      </c>
      <c r="Q61" s="31"/>
      <c r="R61" s="7"/>
      <c r="S61" s="7"/>
      <c r="T61" s="22"/>
      <c r="U61" s="357"/>
      <c r="V61" s="357"/>
      <c r="W61" s="357"/>
      <c r="X61" s="357"/>
      <c r="Y61" s="357"/>
    </row>
    <row r="62" spans="1:17" ht="36">
      <c r="A62" s="197">
        <v>53</v>
      </c>
      <c r="B62" s="45" t="s">
        <v>59</v>
      </c>
      <c r="C62" s="45" t="s">
        <v>176</v>
      </c>
      <c r="D62" s="187"/>
      <c r="E62" s="84"/>
      <c r="F62" s="74">
        <v>0</v>
      </c>
      <c r="G62" s="88">
        <v>0</v>
      </c>
      <c r="H62" s="95">
        <f t="shared" si="1"/>
        <v>0</v>
      </c>
      <c r="I62" s="213"/>
      <c r="J62" s="213"/>
      <c r="K62" s="180"/>
      <c r="L62" s="45" t="s">
        <v>955</v>
      </c>
      <c r="M62" s="45" t="s">
        <v>49</v>
      </c>
      <c r="N62" s="284"/>
      <c r="O62" s="82"/>
      <c r="P62" s="65"/>
      <c r="Q62" s="65"/>
    </row>
    <row r="63" spans="1:17" ht="36">
      <c r="A63" s="197">
        <v>54</v>
      </c>
      <c r="B63" s="45" t="s">
        <v>60</v>
      </c>
      <c r="C63" s="45" t="s">
        <v>186</v>
      </c>
      <c r="D63" s="187"/>
      <c r="E63" s="84"/>
      <c r="F63" s="74">
        <v>0</v>
      </c>
      <c r="G63" s="88">
        <v>0</v>
      </c>
      <c r="H63" s="95">
        <f t="shared" si="1"/>
        <v>0</v>
      </c>
      <c r="I63" s="213"/>
      <c r="J63" s="213"/>
      <c r="K63" s="180"/>
      <c r="L63" s="45" t="s">
        <v>955</v>
      </c>
      <c r="M63" s="45" t="s">
        <v>49</v>
      </c>
      <c r="N63" s="284"/>
      <c r="O63" s="82"/>
      <c r="P63" s="65"/>
      <c r="Q63" s="65"/>
    </row>
    <row r="64" spans="1:17" ht="96">
      <c r="A64" s="197">
        <v>56</v>
      </c>
      <c r="B64" s="45" t="s">
        <v>0</v>
      </c>
      <c r="C64" s="45" t="s">
        <v>1</v>
      </c>
      <c r="D64" s="192" t="s">
        <v>995</v>
      </c>
      <c r="E64" s="84" t="s">
        <v>2</v>
      </c>
      <c r="F64" s="74">
        <v>12100000</v>
      </c>
      <c r="G64" s="88">
        <v>2080276</v>
      </c>
      <c r="H64" s="95">
        <f aca="true" t="shared" si="2" ref="H64:H71">F64-G64</f>
        <v>10019724</v>
      </c>
      <c r="I64" s="213"/>
      <c r="J64" s="213"/>
      <c r="K64" s="180"/>
      <c r="L64" s="45" t="s">
        <v>955</v>
      </c>
      <c r="M64" s="45" t="s">
        <v>49</v>
      </c>
      <c r="N64" s="284"/>
      <c r="O64" s="178">
        <v>23187641.36</v>
      </c>
      <c r="P64" s="65"/>
      <c r="Q64" s="65"/>
    </row>
    <row r="65" spans="1:17" ht="60">
      <c r="A65" s="197">
        <v>57</v>
      </c>
      <c r="B65" s="45" t="s">
        <v>3</v>
      </c>
      <c r="C65" s="45" t="s">
        <v>4</v>
      </c>
      <c r="D65" s="192" t="s">
        <v>996</v>
      </c>
      <c r="E65" s="84" t="s">
        <v>5</v>
      </c>
      <c r="F65" s="74">
        <v>803774</v>
      </c>
      <c r="G65" s="88">
        <v>726140</v>
      </c>
      <c r="H65" s="95">
        <f t="shared" si="2"/>
        <v>77634</v>
      </c>
      <c r="I65" s="213"/>
      <c r="J65" s="213"/>
      <c r="K65" s="180"/>
      <c r="L65" s="45" t="s">
        <v>955</v>
      </c>
      <c r="M65" s="45" t="s">
        <v>49</v>
      </c>
      <c r="N65" s="284"/>
      <c r="O65" s="177">
        <v>4187167.92</v>
      </c>
      <c r="P65" s="65"/>
      <c r="Q65" s="65"/>
    </row>
    <row r="66" spans="1:17" ht="60">
      <c r="A66" s="197">
        <v>58</v>
      </c>
      <c r="B66" s="45" t="s">
        <v>6</v>
      </c>
      <c r="C66" s="45" t="s">
        <v>4</v>
      </c>
      <c r="D66" s="192" t="s">
        <v>997</v>
      </c>
      <c r="E66" s="84" t="s">
        <v>7</v>
      </c>
      <c r="F66" s="74">
        <v>1318547</v>
      </c>
      <c r="G66" s="88">
        <v>1278015</v>
      </c>
      <c r="H66" s="95">
        <f t="shared" si="2"/>
        <v>40532</v>
      </c>
      <c r="I66" s="213"/>
      <c r="J66" s="213"/>
      <c r="K66" s="180"/>
      <c r="L66" s="45" t="s">
        <v>955</v>
      </c>
      <c r="M66" s="45" t="s">
        <v>49</v>
      </c>
      <c r="N66" s="284"/>
      <c r="O66" s="178">
        <v>8743122.72</v>
      </c>
      <c r="P66" s="65"/>
      <c r="Q66" s="65"/>
    </row>
    <row r="67" spans="1:17" ht="72">
      <c r="A67" s="197">
        <v>59</v>
      </c>
      <c r="B67" s="45" t="s">
        <v>8</v>
      </c>
      <c r="C67" s="45" t="s">
        <v>4</v>
      </c>
      <c r="D67" s="188" t="s">
        <v>998</v>
      </c>
      <c r="E67" s="84" t="s">
        <v>9</v>
      </c>
      <c r="F67" s="74">
        <v>3014996</v>
      </c>
      <c r="G67" s="88">
        <v>1467115.76</v>
      </c>
      <c r="H67" s="95">
        <f t="shared" si="2"/>
        <v>1547880.24</v>
      </c>
      <c r="I67" s="213"/>
      <c r="J67" s="213"/>
      <c r="K67" s="180"/>
      <c r="L67" s="45" t="s">
        <v>955</v>
      </c>
      <c r="M67" s="45" t="s">
        <v>49</v>
      </c>
      <c r="N67" s="284"/>
      <c r="O67" s="178">
        <v>12617181</v>
      </c>
      <c r="P67" s="65"/>
      <c r="Q67" s="65"/>
    </row>
    <row r="68" spans="1:17" ht="60">
      <c r="A68" s="197">
        <v>60</v>
      </c>
      <c r="B68" s="45" t="s">
        <v>10</v>
      </c>
      <c r="C68" s="45" t="s">
        <v>210</v>
      </c>
      <c r="D68" s="191" t="s">
        <v>999</v>
      </c>
      <c r="E68" s="84" t="s">
        <v>11</v>
      </c>
      <c r="F68" s="74">
        <v>1377536</v>
      </c>
      <c r="G68" s="88">
        <v>857246</v>
      </c>
      <c r="H68" s="95">
        <f t="shared" si="2"/>
        <v>520290</v>
      </c>
      <c r="I68" s="213"/>
      <c r="J68" s="213"/>
      <c r="K68" s="180"/>
      <c r="L68" s="45" t="s">
        <v>955</v>
      </c>
      <c r="M68" s="45" t="s">
        <v>49</v>
      </c>
      <c r="N68" s="284"/>
      <c r="O68" s="178">
        <v>4766690.16</v>
      </c>
      <c r="P68" s="65"/>
      <c r="Q68" s="65"/>
    </row>
    <row r="69" spans="1:17" ht="48">
      <c r="A69" s="197">
        <v>61</v>
      </c>
      <c r="B69" s="45" t="s">
        <v>214</v>
      </c>
      <c r="C69" s="45" t="s">
        <v>213</v>
      </c>
      <c r="D69" s="193" t="s">
        <v>1001</v>
      </c>
      <c r="E69" s="45" t="s">
        <v>1028</v>
      </c>
      <c r="F69" s="88">
        <v>160870</v>
      </c>
      <c r="G69" s="88">
        <v>0</v>
      </c>
      <c r="H69" s="95">
        <f t="shared" si="2"/>
        <v>160870</v>
      </c>
      <c r="I69" s="213"/>
      <c r="J69" s="213"/>
      <c r="K69" s="180"/>
      <c r="L69" s="45" t="s">
        <v>955</v>
      </c>
      <c r="M69" s="45" t="s">
        <v>49</v>
      </c>
      <c r="N69" s="284"/>
      <c r="O69" s="82"/>
      <c r="P69" s="65"/>
      <c r="Q69" s="65"/>
    </row>
    <row r="70" spans="1:17" ht="36">
      <c r="A70" s="197">
        <v>62</v>
      </c>
      <c r="B70" s="45" t="s">
        <v>215</v>
      </c>
      <c r="C70" s="45" t="s">
        <v>213</v>
      </c>
      <c r="D70" s="193" t="s">
        <v>1000</v>
      </c>
      <c r="E70" s="45" t="s">
        <v>216</v>
      </c>
      <c r="F70" s="88">
        <v>3001047</v>
      </c>
      <c r="G70" s="88">
        <v>0</v>
      </c>
      <c r="H70" s="95">
        <f t="shared" si="2"/>
        <v>3001047</v>
      </c>
      <c r="I70" s="213"/>
      <c r="J70" s="213"/>
      <c r="K70" s="180"/>
      <c r="L70" s="45" t="s">
        <v>955</v>
      </c>
      <c r="M70" s="45" t="s">
        <v>49</v>
      </c>
      <c r="N70" s="284"/>
      <c r="O70" s="82"/>
      <c r="P70" s="65"/>
      <c r="Q70" s="65"/>
    </row>
    <row r="71" spans="1:17" ht="36">
      <c r="A71" s="76">
        <v>64</v>
      </c>
      <c r="B71" s="76" t="s">
        <v>222</v>
      </c>
      <c r="C71" s="76" t="s">
        <v>220</v>
      </c>
      <c r="D71" s="184" t="s">
        <v>223</v>
      </c>
      <c r="E71" s="94" t="s">
        <v>221</v>
      </c>
      <c r="F71" s="95">
        <v>134336.16</v>
      </c>
      <c r="G71" s="95">
        <v>0</v>
      </c>
      <c r="H71" s="95">
        <f t="shared" si="2"/>
        <v>134336.16</v>
      </c>
      <c r="I71" s="218"/>
      <c r="J71" s="218"/>
      <c r="K71" s="68"/>
      <c r="L71" s="45" t="s">
        <v>955</v>
      </c>
      <c r="M71" s="45" t="s">
        <v>49</v>
      </c>
      <c r="N71" s="284"/>
      <c r="O71" s="2"/>
      <c r="P71" s="173" t="s">
        <v>224</v>
      </c>
      <c r="Q71" s="65"/>
    </row>
    <row r="72" spans="1:17" ht="48">
      <c r="A72" s="197">
        <v>65</v>
      </c>
      <c r="B72" s="76" t="s">
        <v>163</v>
      </c>
      <c r="C72" s="76" t="s">
        <v>164</v>
      </c>
      <c r="D72" s="184"/>
      <c r="E72" s="76"/>
      <c r="F72" s="86">
        <v>33091</v>
      </c>
      <c r="G72" s="87">
        <v>1655</v>
      </c>
      <c r="H72" s="95">
        <f>F72-G72</f>
        <v>31436</v>
      </c>
      <c r="I72" s="213"/>
      <c r="J72" s="213"/>
      <c r="K72" s="68"/>
      <c r="L72" s="45" t="s">
        <v>955</v>
      </c>
      <c r="M72" s="76" t="s">
        <v>49</v>
      </c>
      <c r="N72" s="284"/>
      <c r="O72" s="82"/>
      <c r="P72" s="65"/>
      <c r="Q72" s="65"/>
    </row>
    <row r="73" spans="1:17" ht="48">
      <c r="A73" s="197">
        <v>66</v>
      </c>
      <c r="B73" s="76" t="s">
        <v>165</v>
      </c>
      <c r="C73" s="76" t="s">
        <v>166</v>
      </c>
      <c r="D73" s="184"/>
      <c r="E73" s="76"/>
      <c r="F73" s="86">
        <v>16304</v>
      </c>
      <c r="G73" s="87">
        <v>815</v>
      </c>
      <c r="H73" s="95">
        <f>F73-G73</f>
        <v>15489</v>
      </c>
      <c r="I73" s="213"/>
      <c r="J73" s="213"/>
      <c r="K73" s="68"/>
      <c r="L73" s="45" t="s">
        <v>955</v>
      </c>
      <c r="M73" s="76" t="s">
        <v>49</v>
      </c>
      <c r="N73" s="284"/>
      <c r="O73" s="82"/>
      <c r="P73" s="65"/>
      <c r="Q73" s="65"/>
    </row>
    <row r="74" spans="1:17" ht="48">
      <c r="A74" s="197">
        <v>67</v>
      </c>
      <c r="B74" s="76" t="s">
        <v>163</v>
      </c>
      <c r="C74" s="76" t="s">
        <v>167</v>
      </c>
      <c r="D74" s="184"/>
      <c r="E74" s="76"/>
      <c r="F74" s="86">
        <v>32608</v>
      </c>
      <c r="G74" s="87" t="s">
        <v>1005</v>
      </c>
      <c r="H74" s="95">
        <f>F74</f>
        <v>32608</v>
      </c>
      <c r="I74" s="213"/>
      <c r="J74" s="213"/>
      <c r="K74" s="68"/>
      <c r="L74" s="45" t="s">
        <v>955</v>
      </c>
      <c r="M74" s="76" t="s">
        <v>49</v>
      </c>
      <c r="N74" s="284"/>
      <c r="O74" s="82"/>
      <c r="P74" s="65"/>
      <c r="Q74" s="65"/>
    </row>
    <row r="75" spans="1:17" ht="48">
      <c r="A75" s="197">
        <v>68</v>
      </c>
      <c r="B75" s="76" t="s">
        <v>168</v>
      </c>
      <c r="C75" s="76" t="s">
        <v>169</v>
      </c>
      <c r="D75" s="184"/>
      <c r="E75" s="76"/>
      <c r="F75" s="86">
        <v>48913</v>
      </c>
      <c r="G75" s="87">
        <v>2446</v>
      </c>
      <c r="H75" s="95">
        <f>F75-G75</f>
        <v>46467</v>
      </c>
      <c r="I75" s="213"/>
      <c r="J75" s="213"/>
      <c r="K75" s="68"/>
      <c r="L75" s="45" t="s">
        <v>955</v>
      </c>
      <c r="M75" s="76" t="s">
        <v>49</v>
      </c>
      <c r="N75" s="284"/>
      <c r="O75" s="82"/>
      <c r="P75" s="65"/>
      <c r="Q75" s="65"/>
    </row>
    <row r="76" spans="1:17" ht="36">
      <c r="A76" s="200">
        <v>69</v>
      </c>
      <c r="B76" s="45" t="s">
        <v>969</v>
      </c>
      <c r="C76" s="45" t="s">
        <v>970</v>
      </c>
      <c r="D76" s="189" t="s">
        <v>1002</v>
      </c>
      <c r="E76" s="180"/>
      <c r="F76" s="46">
        <v>126407</v>
      </c>
      <c r="G76" s="45">
        <v>0</v>
      </c>
      <c r="H76" s="180">
        <v>126407</v>
      </c>
      <c r="I76" s="214"/>
      <c r="J76" s="214"/>
      <c r="K76" s="180"/>
      <c r="L76" s="45" t="s">
        <v>955</v>
      </c>
      <c r="M76" s="45" t="s">
        <v>49</v>
      </c>
      <c r="N76" s="284"/>
      <c r="O76" s="176">
        <v>131748.54</v>
      </c>
      <c r="P76" s="161"/>
      <c r="Q76" s="65"/>
    </row>
    <row r="77" spans="1:17" ht="36">
      <c r="A77" s="200">
        <v>70</v>
      </c>
      <c r="B77" s="45" t="s">
        <v>968</v>
      </c>
      <c r="C77" s="45" t="s">
        <v>970</v>
      </c>
      <c r="D77" s="190" t="s">
        <v>1003</v>
      </c>
      <c r="E77" s="180"/>
      <c r="F77" s="46">
        <v>2887649.2</v>
      </c>
      <c r="G77" s="45">
        <v>0</v>
      </c>
      <c r="H77" s="180">
        <v>2887649.2</v>
      </c>
      <c r="I77" s="214"/>
      <c r="J77" s="214"/>
      <c r="K77" s="180"/>
      <c r="L77" s="45" t="s">
        <v>955</v>
      </c>
      <c r="M77" s="45" t="s">
        <v>49</v>
      </c>
      <c r="N77" s="284"/>
      <c r="O77" s="176">
        <v>2247712.8</v>
      </c>
      <c r="P77" s="286"/>
      <c r="Q77" s="65"/>
    </row>
    <row r="78" spans="1:17" ht="47.25" customHeight="1">
      <c r="A78" s="201">
        <v>71</v>
      </c>
      <c r="B78" s="45" t="s">
        <v>1233</v>
      </c>
      <c r="C78" s="45" t="s">
        <v>966</v>
      </c>
      <c r="D78" s="187" t="s">
        <v>967</v>
      </c>
      <c r="E78" s="180">
        <v>65.8</v>
      </c>
      <c r="F78" s="46">
        <v>223160.57</v>
      </c>
      <c r="G78" s="180">
        <v>223160.57</v>
      </c>
      <c r="H78" s="68">
        <f>F78-G78</f>
        <v>0</v>
      </c>
      <c r="I78" s="214"/>
      <c r="J78" s="214"/>
      <c r="K78" s="180"/>
      <c r="L78" s="45" t="s">
        <v>955</v>
      </c>
      <c r="M78" s="45" t="s">
        <v>49</v>
      </c>
      <c r="N78" s="284"/>
      <c r="O78" s="72"/>
      <c r="P78" s="161"/>
      <c r="Q78" s="65"/>
    </row>
    <row r="79" spans="1:17" ht="36">
      <c r="A79" s="76">
        <v>72</v>
      </c>
      <c r="B79" s="76" t="s">
        <v>102</v>
      </c>
      <c r="C79" s="76" t="s">
        <v>103</v>
      </c>
      <c r="D79" s="184"/>
      <c r="E79" s="68"/>
      <c r="F79" s="95">
        <v>0</v>
      </c>
      <c r="G79" s="95">
        <v>0</v>
      </c>
      <c r="H79" s="68">
        <f>F79-G79</f>
        <v>0</v>
      </c>
      <c r="I79" s="218"/>
      <c r="J79" s="218"/>
      <c r="K79" s="68"/>
      <c r="L79" s="45" t="s">
        <v>955</v>
      </c>
      <c r="M79" s="45" t="s">
        <v>49</v>
      </c>
      <c r="N79" s="284"/>
      <c r="O79" s="2"/>
      <c r="P79" s="173" t="s">
        <v>104</v>
      </c>
      <c r="Q79" s="65"/>
    </row>
    <row r="80" spans="1:17" ht="84.75">
      <c r="A80" s="171">
        <v>73</v>
      </c>
      <c r="B80" s="171" t="s">
        <v>1122</v>
      </c>
      <c r="C80" s="171" t="s">
        <v>1103</v>
      </c>
      <c r="D80" s="292"/>
      <c r="E80" s="310" t="s">
        <v>1105</v>
      </c>
      <c r="F80" s="311">
        <v>9813</v>
      </c>
      <c r="G80" s="311">
        <v>9813</v>
      </c>
      <c r="H80" s="305">
        <v>0</v>
      </c>
      <c r="I80" s="312">
        <v>13526220</v>
      </c>
      <c r="J80" s="313"/>
      <c r="K80" s="305"/>
      <c r="L80" s="171" t="s">
        <v>955</v>
      </c>
      <c r="M80" s="171" t="s">
        <v>49</v>
      </c>
      <c r="N80" s="322"/>
      <c r="O80" s="290"/>
      <c r="P80" s="294" t="s">
        <v>1104</v>
      </c>
      <c r="Q80" s="65"/>
    </row>
    <row r="81" spans="1:16" ht="36.75">
      <c r="A81" s="171">
        <v>75</v>
      </c>
      <c r="B81" s="171" t="s">
        <v>1164</v>
      </c>
      <c r="C81" s="171" t="s">
        <v>1161</v>
      </c>
      <c r="D81" s="187" t="s">
        <v>1154</v>
      </c>
      <c r="E81" s="298" t="s">
        <v>1159</v>
      </c>
      <c r="F81" s="289">
        <v>1</v>
      </c>
      <c r="G81" s="290">
        <v>0</v>
      </c>
      <c r="H81" s="288">
        <f>F81-G81</f>
        <v>1</v>
      </c>
      <c r="I81" s="295">
        <v>270685.36</v>
      </c>
      <c r="J81" s="296">
        <v>44298</v>
      </c>
      <c r="K81" s="288"/>
      <c r="L81" s="171" t="s">
        <v>955</v>
      </c>
      <c r="M81" s="171" t="s">
        <v>49</v>
      </c>
      <c r="N81" s="291"/>
      <c r="O81" s="288"/>
      <c r="P81" s="294" t="s">
        <v>1181</v>
      </c>
    </row>
    <row r="82" spans="1:16" ht="36.75">
      <c r="A82" s="171">
        <v>76</v>
      </c>
      <c r="B82" s="171" t="s">
        <v>1164</v>
      </c>
      <c r="C82" s="171" t="s">
        <v>1162</v>
      </c>
      <c r="D82" s="187" t="s">
        <v>1155</v>
      </c>
      <c r="E82" s="293" t="s">
        <v>1158</v>
      </c>
      <c r="F82" s="289">
        <v>1</v>
      </c>
      <c r="G82" s="290">
        <v>0</v>
      </c>
      <c r="H82" s="288">
        <f>F82-G82</f>
        <v>1</v>
      </c>
      <c r="I82" s="295">
        <v>2040102</v>
      </c>
      <c r="J82" s="296">
        <v>44307</v>
      </c>
      <c r="K82" s="288"/>
      <c r="L82" s="171" t="s">
        <v>955</v>
      </c>
      <c r="M82" s="171" t="s">
        <v>49</v>
      </c>
      <c r="N82" s="291"/>
      <c r="O82" s="288"/>
      <c r="P82" s="294" t="s">
        <v>1181</v>
      </c>
    </row>
    <row r="83" spans="1:16" ht="36.75">
      <c r="A83" s="171">
        <v>77</v>
      </c>
      <c r="B83" s="171" t="s">
        <v>1165</v>
      </c>
      <c r="C83" s="171" t="s">
        <v>1163</v>
      </c>
      <c r="D83" s="292" t="s">
        <v>1156</v>
      </c>
      <c r="E83" s="297" t="s">
        <v>1157</v>
      </c>
      <c r="F83" s="289">
        <v>1</v>
      </c>
      <c r="G83" s="290">
        <v>0</v>
      </c>
      <c r="H83" s="288">
        <f>F83-G83</f>
        <v>1</v>
      </c>
      <c r="I83" s="295">
        <v>2230620.34</v>
      </c>
      <c r="J83" s="296">
        <v>44306</v>
      </c>
      <c r="K83" s="288"/>
      <c r="L83" s="171" t="s">
        <v>955</v>
      </c>
      <c r="M83" s="171" t="s">
        <v>49</v>
      </c>
      <c r="N83" s="291"/>
      <c r="O83" s="288"/>
      <c r="P83" s="294" t="s">
        <v>1181</v>
      </c>
    </row>
    <row r="84" spans="1:16" ht="36.75">
      <c r="A84" s="171">
        <v>78</v>
      </c>
      <c r="B84" s="171" t="s">
        <v>1160</v>
      </c>
      <c r="C84" s="171" t="s">
        <v>1166</v>
      </c>
      <c r="D84" s="292" t="s">
        <v>1167</v>
      </c>
      <c r="E84" s="299" t="s">
        <v>1168</v>
      </c>
      <c r="F84" s="289">
        <v>1</v>
      </c>
      <c r="G84" s="290">
        <v>0</v>
      </c>
      <c r="H84" s="288">
        <f>F84-G84</f>
        <v>1</v>
      </c>
      <c r="I84" s="299" t="s">
        <v>1169</v>
      </c>
      <c r="J84" s="296">
        <v>44308</v>
      </c>
      <c r="K84" s="288"/>
      <c r="L84" s="171" t="s">
        <v>955</v>
      </c>
      <c r="M84" s="171" t="s">
        <v>49</v>
      </c>
      <c r="N84" s="291"/>
      <c r="O84" s="288"/>
      <c r="P84" s="294" t="s">
        <v>1181</v>
      </c>
    </row>
    <row r="85" spans="1:16" ht="36.75">
      <c r="A85" s="171">
        <v>79</v>
      </c>
      <c r="B85" s="171" t="s">
        <v>1170</v>
      </c>
      <c r="C85" s="171" t="s">
        <v>1171</v>
      </c>
      <c r="D85" s="292" t="s">
        <v>1172</v>
      </c>
      <c r="E85" s="299" t="s">
        <v>1173</v>
      </c>
      <c r="F85" s="289">
        <v>1</v>
      </c>
      <c r="G85" s="290">
        <v>0</v>
      </c>
      <c r="H85" s="288">
        <f>F85-G85</f>
        <v>1</v>
      </c>
      <c r="I85" s="299" t="s">
        <v>1174</v>
      </c>
      <c r="J85" s="296">
        <v>44308</v>
      </c>
      <c r="K85" s="288"/>
      <c r="L85" s="171" t="s">
        <v>955</v>
      </c>
      <c r="M85" s="171" t="s">
        <v>49</v>
      </c>
      <c r="N85" s="291"/>
      <c r="O85" s="288"/>
      <c r="P85" s="294" t="s">
        <v>1181</v>
      </c>
    </row>
    <row r="86" spans="1:16" ht="36.75">
      <c r="A86" s="171">
        <v>80</v>
      </c>
      <c r="B86" s="171" t="s">
        <v>1175</v>
      </c>
      <c r="C86" s="171" t="s">
        <v>1176</v>
      </c>
      <c r="D86" s="292" t="s">
        <v>1177</v>
      </c>
      <c r="E86" s="299" t="s">
        <v>1178</v>
      </c>
      <c r="F86" s="289">
        <v>1</v>
      </c>
      <c r="G86" s="290">
        <v>0</v>
      </c>
      <c r="H86" s="288">
        <f>F86-G86</f>
        <v>1</v>
      </c>
      <c r="I86" s="299" t="s">
        <v>1179</v>
      </c>
      <c r="J86" s="296">
        <v>44307</v>
      </c>
      <c r="K86" s="288"/>
      <c r="L86" s="171" t="s">
        <v>955</v>
      </c>
      <c r="M86" s="171" t="s">
        <v>49</v>
      </c>
      <c r="N86" s="291"/>
      <c r="O86" s="288"/>
      <c r="P86" s="294" t="s">
        <v>1181</v>
      </c>
    </row>
    <row r="87" spans="1:16" ht="52.5" customHeight="1">
      <c r="A87" s="323">
        <v>81</v>
      </c>
      <c r="B87" s="326" t="s">
        <v>1189</v>
      </c>
      <c r="C87" s="171" t="s">
        <v>1187</v>
      </c>
      <c r="D87" s="292"/>
      <c r="E87" s="299"/>
      <c r="F87" s="289">
        <v>1190000</v>
      </c>
      <c r="G87" s="289">
        <v>1190000</v>
      </c>
      <c r="H87" s="288">
        <f>F87-G87</f>
        <v>0</v>
      </c>
      <c r="I87" s="299"/>
      <c r="J87" s="296">
        <v>44481</v>
      </c>
      <c r="K87" s="288"/>
      <c r="L87" s="171" t="s">
        <v>955</v>
      </c>
      <c r="M87" s="171" t="s">
        <v>49</v>
      </c>
      <c r="N87" s="291"/>
      <c r="O87" s="310"/>
      <c r="P87" s="294" t="s">
        <v>1188</v>
      </c>
    </row>
    <row r="88" spans="1:16" ht="52.5" customHeight="1">
      <c r="A88" s="171">
        <v>82</v>
      </c>
      <c r="B88" s="324" t="s">
        <v>1265</v>
      </c>
      <c r="C88" s="171" t="s">
        <v>1266</v>
      </c>
      <c r="D88" s="292" t="s">
        <v>1267</v>
      </c>
      <c r="E88" s="299">
        <v>772.6</v>
      </c>
      <c r="F88" s="289">
        <v>1062235.5</v>
      </c>
      <c r="G88" s="289">
        <v>1062235.5</v>
      </c>
      <c r="H88" s="288">
        <f>F88-G88</f>
        <v>0</v>
      </c>
      <c r="I88" s="299"/>
      <c r="J88" s="296">
        <v>44011</v>
      </c>
      <c r="K88" s="288"/>
      <c r="L88" s="171" t="s">
        <v>955</v>
      </c>
      <c r="M88" s="171" t="s">
        <v>49</v>
      </c>
      <c r="N88" s="291"/>
      <c r="O88" s="310"/>
      <c r="P88" s="294" t="s">
        <v>1268</v>
      </c>
    </row>
    <row r="89" spans="1:17" ht="12.75" customHeight="1">
      <c r="A89" s="355" t="s">
        <v>1246</v>
      </c>
      <c r="B89" s="356"/>
      <c r="C89" s="45"/>
      <c r="D89" s="187"/>
      <c r="E89" s="73"/>
      <c r="F89" s="261" t="e">
        <f>F11+F12+F13+F14+F15+F18+F20+F22+F23+F24+F25+F26+F27+F33+F34+F35+F36+F37+F38+F39+F40+F41+F42+F43+F45+F46+F47+F48+F49+F50+F51+F52+F53+F54+F55+F56+F57+F59+F60+F64+F65+F66+F67+F68+F69+F70+#REF!+F71+F72+F73+F74+F75+F76+F77+F78+F80+#REF!+F81+F82++F83+F84+F85+F86+F87</f>
        <v>#REF!</v>
      </c>
      <c r="G89" s="261" t="e">
        <f>G11+G13+G14+G15+G18+G20+G22+G23+G24+G25+G26+G27+G33+G34+G35+G36+G37+G38+G39+G40+G41+G42+G43+G45+G46+G47+G48+G49+G53+G54+G55+G56+G57+G59+G60+G64+G65+G66+G67+G68+#REF!+G72+G73+G75+G78+G80+#REF!+G87</f>
        <v>#REF!</v>
      </c>
      <c r="H89" s="261" t="e">
        <f>H11+H22+H33+H34+H35+H36+H37+H38+H39+H40+H41+H42+H43+H45+H46+H47+H48+H49+H50+H51+H52+#REF!+H53+H55+H56+H59+H60+H64+H65+H66+H67+H68+H69+H70+#REF!+H71+H72+H73+H74+H75+H76+H77</f>
        <v>#REF!</v>
      </c>
      <c r="I89" s="219"/>
      <c r="J89" s="220"/>
      <c r="K89" s="278"/>
      <c r="L89" s="45"/>
      <c r="M89" s="45"/>
      <c r="N89" s="199"/>
      <c r="O89" s="98"/>
      <c r="P89" s="45"/>
      <c r="Q89" s="65"/>
    </row>
    <row r="90" spans="1:17" ht="12.75" customHeight="1">
      <c r="A90" s="300"/>
      <c r="B90" s="301"/>
      <c r="C90" s="45"/>
      <c r="D90" s="187"/>
      <c r="E90" s="73"/>
      <c r="F90" s="261"/>
      <c r="G90" s="261"/>
      <c r="H90" s="261"/>
      <c r="I90" s="219"/>
      <c r="J90" s="302" t="s">
        <v>1183</v>
      </c>
      <c r="K90" s="303"/>
      <c r="L90" s="45"/>
      <c r="M90" s="45"/>
      <c r="N90" s="199"/>
      <c r="O90" s="98"/>
      <c r="P90" s="45"/>
      <c r="Q90" s="65"/>
    </row>
    <row r="91" spans="1:17" s="37" customFormat="1" ht="36.75" customHeight="1">
      <c r="A91" s="355" t="s">
        <v>965</v>
      </c>
      <c r="B91" s="356"/>
      <c r="C91" s="180"/>
      <c r="D91" s="187"/>
      <c r="E91" s="180"/>
      <c r="F91" s="179">
        <v>722030</v>
      </c>
      <c r="G91" s="179">
        <v>0</v>
      </c>
      <c r="H91" s="179">
        <f>F91-G91</f>
        <v>722030</v>
      </c>
      <c r="I91" s="214"/>
      <c r="J91" s="214"/>
      <c r="K91" s="180"/>
      <c r="L91" s="45" t="s">
        <v>955</v>
      </c>
      <c r="M91" s="45" t="s">
        <v>49</v>
      </c>
      <c r="N91" s="202"/>
      <c r="O91" s="72"/>
      <c r="P91" s="227"/>
      <c r="Q91" s="99"/>
    </row>
    <row r="92" spans="1:17" s="37" customFormat="1" ht="72.75">
      <c r="A92" s="101">
        <v>1</v>
      </c>
      <c r="B92" s="76" t="s">
        <v>964</v>
      </c>
      <c r="C92" s="76" t="s">
        <v>963</v>
      </c>
      <c r="D92" s="184"/>
      <c r="E92" s="76" t="s">
        <v>962</v>
      </c>
      <c r="F92" s="203">
        <v>0</v>
      </c>
      <c r="G92" s="102">
        <v>0</v>
      </c>
      <c r="H92" s="102">
        <v>0</v>
      </c>
      <c r="I92" s="221"/>
      <c r="J92" s="218"/>
      <c r="K92" s="81"/>
      <c r="L92" s="203"/>
      <c r="M92" s="68"/>
      <c r="N92" s="202"/>
      <c r="O92" s="106"/>
      <c r="P92" s="173" t="s">
        <v>957</v>
      </c>
      <c r="Q92" s="99"/>
    </row>
    <row r="93" spans="1:17" s="37" customFormat="1" ht="48.75">
      <c r="A93" s="101">
        <v>2</v>
      </c>
      <c r="B93" s="76" t="s">
        <v>961</v>
      </c>
      <c r="C93" s="76" t="s">
        <v>960</v>
      </c>
      <c r="D93" s="184" t="s">
        <v>959</v>
      </c>
      <c r="E93" s="76" t="s">
        <v>958</v>
      </c>
      <c r="F93" s="103">
        <v>0</v>
      </c>
      <c r="G93" s="102">
        <v>0</v>
      </c>
      <c r="H93" s="102">
        <v>0</v>
      </c>
      <c r="I93" s="221"/>
      <c r="J93" s="213">
        <v>1900</v>
      </c>
      <c r="K93" s="81"/>
      <c r="L93" s="203"/>
      <c r="M93" s="68"/>
      <c r="N93" s="202"/>
      <c r="O93" s="106"/>
      <c r="P93" s="173" t="s">
        <v>957</v>
      </c>
      <c r="Q93" s="99"/>
    </row>
    <row r="94" spans="1:17" s="37" customFormat="1" ht="24.75">
      <c r="A94" s="101">
        <v>3</v>
      </c>
      <c r="B94" s="76" t="s">
        <v>988</v>
      </c>
      <c r="C94" s="76"/>
      <c r="D94" s="184"/>
      <c r="E94" s="76"/>
      <c r="F94" s="103">
        <v>2661291.07</v>
      </c>
      <c r="G94" s="102">
        <v>0</v>
      </c>
      <c r="H94" s="102">
        <v>2661291.07</v>
      </c>
      <c r="I94" s="221"/>
      <c r="J94" s="213"/>
      <c r="K94" s="81"/>
      <c r="L94" s="203"/>
      <c r="M94" s="68"/>
      <c r="N94" s="202"/>
      <c r="O94" s="106"/>
      <c r="P94" s="173"/>
      <c r="Q94" s="99"/>
    </row>
    <row r="95" spans="1:17" s="37" customFormat="1" ht="15.75">
      <c r="A95" s="101">
        <v>4</v>
      </c>
      <c r="B95" s="76" t="s">
        <v>222</v>
      </c>
      <c r="C95" s="76" t="s">
        <v>1087</v>
      </c>
      <c r="D95" s="184" t="s">
        <v>1088</v>
      </c>
      <c r="E95" s="76" t="s">
        <v>1089</v>
      </c>
      <c r="F95" s="103">
        <v>2292663.25</v>
      </c>
      <c r="G95" s="102">
        <v>0</v>
      </c>
      <c r="H95" s="102">
        <f>F95-G95</f>
        <v>2292663.25</v>
      </c>
      <c r="I95" s="221"/>
      <c r="J95" s="213"/>
      <c r="K95" s="81"/>
      <c r="L95" s="203"/>
      <c r="M95" s="68"/>
      <c r="N95" s="202"/>
      <c r="O95" s="231"/>
      <c r="P95" s="173"/>
      <c r="Q95" s="99"/>
    </row>
    <row r="96" spans="1:17" s="37" customFormat="1" ht="15.75">
      <c r="A96" s="101">
        <v>5</v>
      </c>
      <c r="B96" s="76" t="s">
        <v>222</v>
      </c>
      <c r="C96" s="76" t="s">
        <v>1090</v>
      </c>
      <c r="D96" s="184" t="s">
        <v>1091</v>
      </c>
      <c r="E96" s="76" t="s">
        <v>1092</v>
      </c>
      <c r="F96" s="103">
        <v>8358114.6</v>
      </c>
      <c r="G96" s="102">
        <v>0</v>
      </c>
      <c r="H96" s="102">
        <f>F96-G96</f>
        <v>8358114.6</v>
      </c>
      <c r="I96" s="221"/>
      <c r="J96" s="213"/>
      <c r="K96" s="81"/>
      <c r="L96" s="203"/>
      <c r="M96" s="68"/>
      <c r="N96" s="202"/>
      <c r="O96" s="231"/>
      <c r="P96" s="173"/>
      <c r="Q96" s="99"/>
    </row>
    <row r="97" spans="1:17" s="37" customFormat="1" ht="15.75">
      <c r="A97" s="101">
        <v>6</v>
      </c>
      <c r="B97" s="76" t="s">
        <v>222</v>
      </c>
      <c r="C97" s="76" t="s">
        <v>1090</v>
      </c>
      <c r="D97" s="184" t="s">
        <v>1093</v>
      </c>
      <c r="E97" s="76" t="s">
        <v>1094</v>
      </c>
      <c r="F97" s="103">
        <v>2745790.8</v>
      </c>
      <c r="G97" s="102">
        <v>0</v>
      </c>
      <c r="H97" s="102">
        <f>F97-G97</f>
        <v>2745790.8</v>
      </c>
      <c r="I97" s="221"/>
      <c r="J97" s="213"/>
      <c r="K97" s="81"/>
      <c r="L97" s="203"/>
      <c r="M97" s="68"/>
      <c r="N97" s="202"/>
      <c r="O97" s="231"/>
      <c r="P97" s="173"/>
      <c r="Q97" s="99"/>
    </row>
    <row r="98" spans="1:17" s="37" customFormat="1" ht="15.75">
      <c r="A98" s="101">
        <v>7</v>
      </c>
      <c r="B98" s="76" t="s">
        <v>222</v>
      </c>
      <c r="C98" s="76" t="s">
        <v>1090</v>
      </c>
      <c r="D98" s="184" t="s">
        <v>1095</v>
      </c>
      <c r="E98" s="76" t="s">
        <v>1096</v>
      </c>
      <c r="F98" s="103">
        <v>9708513.54</v>
      </c>
      <c r="G98" s="102">
        <v>0</v>
      </c>
      <c r="H98" s="102">
        <v>9708513.54</v>
      </c>
      <c r="I98" s="221"/>
      <c r="J98" s="213"/>
      <c r="K98" s="81"/>
      <c r="L98" s="203"/>
      <c r="M98" s="68"/>
      <c r="N98" s="202"/>
      <c r="O98" s="231"/>
      <c r="P98" s="173"/>
      <c r="Q98" s="99"/>
    </row>
    <row r="99" spans="1:17" s="37" customFormat="1" ht="36.75">
      <c r="A99" s="101">
        <v>8</v>
      </c>
      <c r="B99" s="76" t="s">
        <v>222</v>
      </c>
      <c r="C99" s="76" t="s">
        <v>1057</v>
      </c>
      <c r="D99" s="184" t="s">
        <v>1058</v>
      </c>
      <c r="E99" s="68">
        <v>215858</v>
      </c>
      <c r="F99" s="195">
        <v>40997.3</v>
      </c>
      <c r="G99" s="195">
        <v>0</v>
      </c>
      <c r="H99" s="226">
        <f>F99-G99</f>
        <v>40997.3</v>
      </c>
      <c r="I99" s="218"/>
      <c r="J99" s="218"/>
      <c r="K99" s="68"/>
      <c r="L99" s="45" t="s">
        <v>955</v>
      </c>
      <c r="M99" s="45" t="s">
        <v>49</v>
      </c>
      <c r="N99" s="199"/>
      <c r="O99" s="228"/>
      <c r="P99" s="76" t="s">
        <v>1059</v>
      </c>
      <c r="Q99" s="99"/>
    </row>
    <row r="100" spans="1:17" s="37" customFormat="1" ht="36.75">
      <c r="A100" s="101">
        <v>9</v>
      </c>
      <c r="B100" s="45" t="s">
        <v>148</v>
      </c>
      <c r="C100" s="45" t="s">
        <v>1051</v>
      </c>
      <c r="D100" s="187" t="s">
        <v>1052</v>
      </c>
      <c r="E100" s="226">
        <v>1210</v>
      </c>
      <c r="F100" s="46">
        <v>78686.3</v>
      </c>
      <c r="G100" s="226">
        <v>0</v>
      </c>
      <c r="H100" s="226">
        <f>F100-G100</f>
        <v>78686.3</v>
      </c>
      <c r="I100" s="214"/>
      <c r="J100" s="214"/>
      <c r="K100" s="226"/>
      <c r="L100" s="45" t="s">
        <v>1053</v>
      </c>
      <c r="M100" s="45" t="s">
        <v>225</v>
      </c>
      <c r="N100" s="199"/>
      <c r="O100" s="97"/>
      <c r="P100" s="76" t="s">
        <v>1054</v>
      </c>
      <c r="Q100" s="99"/>
    </row>
    <row r="101" spans="1:17" s="37" customFormat="1" ht="36.75">
      <c r="A101" s="101">
        <v>10</v>
      </c>
      <c r="B101" s="45" t="s">
        <v>148</v>
      </c>
      <c r="C101" s="45" t="s">
        <v>1055</v>
      </c>
      <c r="D101" s="187" t="s">
        <v>1056</v>
      </c>
      <c r="E101" s="226">
        <v>900</v>
      </c>
      <c r="F101" s="46">
        <v>58527</v>
      </c>
      <c r="G101" s="226">
        <v>0</v>
      </c>
      <c r="H101" s="226">
        <f>F101-G101</f>
        <v>58527</v>
      </c>
      <c r="I101" s="214"/>
      <c r="J101" s="214"/>
      <c r="K101" s="226"/>
      <c r="L101" s="45" t="s">
        <v>1053</v>
      </c>
      <c r="M101" s="45" t="s">
        <v>225</v>
      </c>
      <c r="N101" s="199"/>
      <c r="O101" s="97"/>
      <c r="P101" s="76" t="s">
        <v>1054</v>
      </c>
      <c r="Q101" s="99"/>
    </row>
    <row r="102" spans="1:17" s="37" customFormat="1" ht="120.75">
      <c r="A102" s="101">
        <v>11</v>
      </c>
      <c r="B102" s="45" t="s">
        <v>148</v>
      </c>
      <c r="C102" s="45" t="s">
        <v>1038</v>
      </c>
      <c r="D102" s="187" t="s">
        <v>1039</v>
      </c>
      <c r="E102" s="226"/>
      <c r="F102" s="46">
        <v>630921</v>
      </c>
      <c r="G102" s="226">
        <v>0</v>
      </c>
      <c r="H102" s="226">
        <f>F102-G102</f>
        <v>630921</v>
      </c>
      <c r="I102" s="214">
        <v>630921</v>
      </c>
      <c r="J102" s="225">
        <v>44120</v>
      </c>
      <c r="K102" s="226"/>
      <c r="L102" s="45" t="s">
        <v>1040</v>
      </c>
      <c r="M102" s="45" t="s">
        <v>49</v>
      </c>
      <c r="N102" s="199"/>
      <c r="O102" s="97"/>
      <c r="P102" s="76" t="s">
        <v>1041</v>
      </c>
      <c r="Q102" s="99"/>
    </row>
    <row r="103" spans="1:17" s="37" customFormat="1" ht="24.75">
      <c r="A103" s="101">
        <v>12</v>
      </c>
      <c r="B103" s="45" t="s">
        <v>148</v>
      </c>
      <c r="C103" s="45" t="s">
        <v>1060</v>
      </c>
      <c r="D103" s="187" t="s">
        <v>1061</v>
      </c>
      <c r="E103" s="226"/>
      <c r="F103" s="46">
        <v>1098438</v>
      </c>
      <c r="G103" s="226">
        <v>0</v>
      </c>
      <c r="H103" s="226">
        <f>F103-G103</f>
        <v>1098438</v>
      </c>
      <c r="I103" s="214"/>
      <c r="J103" s="225"/>
      <c r="K103" s="226"/>
      <c r="L103" s="45" t="s">
        <v>1053</v>
      </c>
      <c r="M103" s="45" t="s">
        <v>225</v>
      </c>
      <c r="N103" s="199"/>
      <c r="O103" s="97"/>
      <c r="P103" s="76" t="s">
        <v>1062</v>
      </c>
      <c r="Q103" s="99"/>
    </row>
    <row r="104" spans="1:17" s="37" customFormat="1" ht="60.75">
      <c r="A104" s="304">
        <v>13</v>
      </c>
      <c r="B104" s="171" t="s">
        <v>148</v>
      </c>
      <c r="C104" s="171" t="s">
        <v>1139</v>
      </c>
      <c r="D104" s="292" t="s">
        <v>1140</v>
      </c>
      <c r="E104" s="305">
        <v>9</v>
      </c>
      <c r="F104" s="293"/>
      <c r="G104" s="305"/>
      <c r="H104" s="305"/>
      <c r="I104" s="306">
        <v>1621.53</v>
      </c>
      <c r="J104" s="307">
        <v>44208</v>
      </c>
      <c r="K104" s="305"/>
      <c r="L104" s="171" t="s">
        <v>1053</v>
      </c>
      <c r="M104" s="171" t="s">
        <v>225</v>
      </c>
      <c r="N104" s="308"/>
      <c r="O104" s="165"/>
      <c r="P104" s="294" t="s">
        <v>1141</v>
      </c>
      <c r="Q104" s="99"/>
    </row>
    <row r="105" spans="1:17" s="37" customFormat="1" ht="49.5" customHeight="1">
      <c r="A105" s="304">
        <v>14</v>
      </c>
      <c r="B105" s="171" t="s">
        <v>148</v>
      </c>
      <c r="C105" s="171" t="s">
        <v>1184</v>
      </c>
      <c r="D105" s="292" t="s">
        <v>1185</v>
      </c>
      <c r="E105" s="305"/>
      <c r="F105" s="293"/>
      <c r="G105" s="305"/>
      <c r="H105" s="305"/>
      <c r="I105" s="306">
        <v>2753762.4</v>
      </c>
      <c r="J105" s="307">
        <v>43875</v>
      </c>
      <c r="K105" s="305"/>
      <c r="L105" s="171" t="s">
        <v>1053</v>
      </c>
      <c r="M105" s="171" t="s">
        <v>225</v>
      </c>
      <c r="N105" s="308"/>
      <c r="O105" s="165"/>
      <c r="P105" s="326" t="s">
        <v>1186</v>
      </c>
      <c r="Q105" s="99"/>
    </row>
    <row r="106" spans="1:17" s="37" customFormat="1" ht="48.75">
      <c r="A106" s="304">
        <v>15</v>
      </c>
      <c r="B106" s="171" t="s">
        <v>148</v>
      </c>
      <c r="C106" s="171" t="s">
        <v>1142</v>
      </c>
      <c r="D106" s="292" t="s">
        <v>1143</v>
      </c>
      <c r="E106" s="305">
        <v>42001</v>
      </c>
      <c r="F106" s="293"/>
      <c r="G106" s="305"/>
      <c r="H106" s="305"/>
      <c r="I106" s="306">
        <v>7567320.17</v>
      </c>
      <c r="J106" s="307">
        <v>44357</v>
      </c>
      <c r="K106" s="305"/>
      <c r="L106" s="171" t="s">
        <v>1053</v>
      </c>
      <c r="M106" s="171" t="s">
        <v>225</v>
      </c>
      <c r="N106" s="308"/>
      <c r="O106" s="165"/>
      <c r="P106" s="294" t="s">
        <v>1141</v>
      </c>
      <c r="Q106" s="99"/>
    </row>
    <row r="107" spans="1:17" s="37" customFormat="1" ht="36.75">
      <c r="A107" s="304">
        <v>16</v>
      </c>
      <c r="B107" s="45" t="s">
        <v>148</v>
      </c>
      <c r="C107" s="171" t="s">
        <v>1195</v>
      </c>
      <c r="D107" s="187" t="s">
        <v>1196</v>
      </c>
      <c r="E107" s="305">
        <v>541</v>
      </c>
      <c r="F107" s="293"/>
      <c r="G107" s="305"/>
      <c r="H107" s="305"/>
      <c r="I107" s="306">
        <v>35181.23</v>
      </c>
      <c r="J107" s="307">
        <v>43556</v>
      </c>
      <c r="K107" s="305"/>
      <c r="L107" s="45" t="s">
        <v>1053</v>
      </c>
      <c r="M107" s="45" t="s">
        <v>225</v>
      </c>
      <c r="N107" s="308"/>
      <c r="O107" s="165"/>
      <c r="P107" s="76" t="s">
        <v>1202</v>
      </c>
      <c r="Q107" s="99"/>
    </row>
    <row r="108" spans="1:17" s="37" customFormat="1" ht="41.25" customHeight="1">
      <c r="A108" s="304">
        <v>17</v>
      </c>
      <c r="B108" s="45" t="s">
        <v>148</v>
      </c>
      <c r="C108" s="171" t="s">
        <v>1197</v>
      </c>
      <c r="D108" s="187" t="s">
        <v>1200</v>
      </c>
      <c r="E108" s="305" t="s">
        <v>1198</v>
      </c>
      <c r="F108" s="293"/>
      <c r="G108" s="305"/>
      <c r="H108" s="305"/>
      <c r="I108" s="306" t="s">
        <v>1199</v>
      </c>
      <c r="J108" s="307">
        <v>44552</v>
      </c>
      <c r="K108" s="305"/>
      <c r="L108" s="45" t="s">
        <v>1053</v>
      </c>
      <c r="M108" s="45" t="s">
        <v>225</v>
      </c>
      <c r="N108" s="308"/>
      <c r="O108" s="165"/>
      <c r="P108" s="76" t="s">
        <v>1201</v>
      </c>
      <c r="Q108" s="99"/>
    </row>
    <row r="109" spans="1:17" s="37" customFormat="1" ht="41.25" customHeight="1">
      <c r="A109" s="304"/>
      <c r="B109" s="45"/>
      <c r="C109" s="171"/>
      <c r="D109" s="187"/>
      <c r="E109" s="305"/>
      <c r="F109" s="293"/>
      <c r="G109" s="305"/>
      <c r="H109" s="305"/>
      <c r="I109" s="306"/>
      <c r="J109" s="307"/>
      <c r="K109" s="305"/>
      <c r="L109" s="45"/>
      <c r="M109" s="45"/>
      <c r="N109" s="308"/>
      <c r="O109" s="165"/>
      <c r="P109" s="173"/>
      <c r="Q109" s="99"/>
    </row>
    <row r="110" spans="1:17" s="37" customFormat="1" ht="24.75">
      <c r="A110" s="226"/>
      <c r="B110" s="227" t="s">
        <v>984</v>
      </c>
      <c r="C110" s="226"/>
      <c r="D110" s="187"/>
      <c r="E110" s="226"/>
      <c r="F110" s="205">
        <f>F91+F94+F95+F96+F97+F98+F99+F100+F101+F102+F103</f>
        <v>28395972.86</v>
      </c>
      <c r="G110" s="204">
        <f>SUM(G91:G93)</f>
        <v>0</v>
      </c>
      <c r="H110" s="205">
        <f>H91+H94+H95+H96+H97+H98+H99+H100+H101+H102+H103</f>
        <v>28395972.86</v>
      </c>
      <c r="I110" s="214"/>
      <c r="J110" s="214"/>
      <c r="K110" s="226"/>
      <c r="L110" s="45"/>
      <c r="M110" s="45"/>
      <c r="N110" s="202"/>
      <c r="O110" s="106"/>
      <c r="P110" s="158"/>
      <c r="Q110" s="99"/>
    </row>
    <row r="111" spans="1:17" ht="12.75">
      <c r="A111" s="350" t="s">
        <v>158</v>
      </c>
      <c r="B111" s="351"/>
      <c r="C111" s="68"/>
      <c r="D111" s="184"/>
      <c r="E111" s="68"/>
      <c r="F111" s="204"/>
      <c r="G111" s="273"/>
      <c r="H111" s="273"/>
      <c r="I111" s="213"/>
      <c r="J111" s="213"/>
      <c r="K111" s="68"/>
      <c r="L111" s="45"/>
      <c r="M111" s="68"/>
      <c r="N111" s="199"/>
      <c r="O111" s="2"/>
      <c r="P111" s="82"/>
      <c r="Q111" s="65"/>
    </row>
    <row r="112" spans="1:17" ht="12.75">
      <c r="A112" s="66"/>
      <c r="B112" s="85"/>
      <c r="C112" s="258"/>
      <c r="D112" s="259"/>
      <c r="E112" s="260"/>
      <c r="F112" s="237"/>
      <c r="G112" s="238"/>
      <c r="H112" s="239"/>
      <c r="I112" s="240"/>
      <c r="J112" s="241"/>
      <c r="K112" s="236"/>
      <c r="L112" s="234"/>
      <c r="M112" s="85"/>
      <c r="N112" s="235"/>
      <c r="O112" s="7"/>
      <c r="P112" s="85"/>
      <c r="Q112" s="65"/>
    </row>
    <row r="113" spans="1:17" ht="12.75">
      <c r="A113" s="66"/>
      <c r="B113" s="45" t="s">
        <v>1085</v>
      </c>
      <c r="C113" s="272">
        <f>C114+C115+C116+F111</f>
        <v>321757372.15</v>
      </c>
      <c r="D113" s="265"/>
      <c r="E113" s="265">
        <f>E114+E115+E116+H111</f>
        <v>222219887.43</v>
      </c>
      <c r="F113" s="242"/>
      <c r="G113" s="243"/>
      <c r="H113" s="239"/>
      <c r="I113" s="233"/>
      <c r="J113" s="233"/>
      <c r="K113" s="244"/>
      <c r="L113" s="234"/>
      <c r="M113" s="234"/>
      <c r="N113" s="235"/>
      <c r="O113" s="7"/>
      <c r="P113" s="75"/>
      <c r="Q113" s="65"/>
    </row>
    <row r="114" spans="1:17" ht="12.75">
      <c r="A114" s="245"/>
      <c r="B114" s="45" t="s">
        <v>1083</v>
      </c>
      <c r="C114" s="270">
        <v>320372575.5</v>
      </c>
      <c r="D114" s="270">
        <v>99537484.72</v>
      </c>
      <c r="E114" s="266">
        <f>C114-D114</f>
        <v>220835090.78</v>
      </c>
      <c r="F114" s="242"/>
      <c r="G114" s="243"/>
      <c r="H114" s="246"/>
      <c r="I114" s="247"/>
      <c r="J114" s="247"/>
      <c r="K114" s="244"/>
      <c r="L114" s="234"/>
      <c r="M114" s="234"/>
      <c r="N114" s="235"/>
      <c r="O114" s="7"/>
      <c r="P114" s="248"/>
      <c r="Q114" s="65"/>
    </row>
    <row r="115" spans="1:17" ht="12.75">
      <c r="A115" s="66"/>
      <c r="B115" s="45" t="s">
        <v>1084</v>
      </c>
      <c r="C115" s="266">
        <f>'[2]Недвижимое'!$F$43</f>
        <v>0</v>
      </c>
      <c r="D115" s="267">
        <f>'[2]Недвижимое'!$G$43</f>
        <v>0</v>
      </c>
      <c r="E115" s="267">
        <f>'[2]Недвижимое'!$H$43</f>
        <v>0</v>
      </c>
      <c r="F115" s="242"/>
      <c r="G115" s="243"/>
      <c r="H115" s="239"/>
      <c r="I115" s="233"/>
      <c r="J115" s="233"/>
      <c r="K115" s="244"/>
      <c r="L115" s="234"/>
      <c r="M115" s="234"/>
      <c r="N115" s="235"/>
      <c r="O115" s="75"/>
      <c r="P115" s="75"/>
      <c r="Q115" s="65"/>
    </row>
    <row r="116" spans="1:17" ht="12.75">
      <c r="A116" s="66"/>
      <c r="B116" s="76" t="s">
        <v>1097</v>
      </c>
      <c r="C116" s="268">
        <f>'[1]на 01.01.2021г.'!$I$718</f>
        <v>1384796.65</v>
      </c>
      <c r="D116" s="271">
        <f>'[1]на 01.01.2021г.'!$J$718</f>
        <v>0</v>
      </c>
      <c r="E116" s="268">
        <f>'[1]на 01.01.2021г.'!$K$718</f>
        <v>1384796.65</v>
      </c>
      <c r="F116" s="249"/>
      <c r="G116" s="250"/>
      <c r="H116" s="239"/>
      <c r="I116" s="233"/>
      <c r="J116" s="233"/>
      <c r="K116" s="232"/>
      <c r="L116" s="234"/>
      <c r="M116" s="85"/>
      <c r="N116" s="235"/>
      <c r="O116" s="75"/>
      <c r="P116" s="75"/>
      <c r="Q116" s="65"/>
    </row>
    <row r="117" spans="1:17" ht="12.75">
      <c r="A117" s="251"/>
      <c r="B117" s="76" t="s">
        <v>1098</v>
      </c>
      <c r="C117" s="269">
        <f>C113+F110+движимое!D162+C118+C119</f>
        <v>378479277.59</v>
      </c>
      <c r="D117" s="269"/>
      <c r="E117" s="269">
        <f>E113+H110+движимое!F162+E118+E119</f>
        <v>298087537.08000004</v>
      </c>
      <c r="F117" s="249"/>
      <c r="G117" s="250"/>
      <c r="H117" s="252"/>
      <c r="I117" s="253"/>
      <c r="J117" s="253"/>
      <c r="K117" s="75"/>
      <c r="L117" s="234"/>
      <c r="M117" s="85"/>
      <c r="N117" s="4"/>
      <c r="O117" s="75"/>
      <c r="P117" s="75"/>
      <c r="Q117" s="65"/>
    </row>
    <row r="118" spans="1:17" ht="48">
      <c r="A118" s="254"/>
      <c r="B118" s="264" t="s">
        <v>1100</v>
      </c>
      <c r="C118" s="100">
        <v>147700</v>
      </c>
      <c r="D118" s="100">
        <v>147700</v>
      </c>
      <c r="E118" s="100">
        <f>C118-D118</f>
        <v>0</v>
      </c>
      <c r="F118" s="254"/>
      <c r="G118" s="254"/>
      <c r="H118" s="262"/>
      <c r="I118" s="255"/>
      <c r="J118" s="255"/>
      <c r="K118" s="248"/>
      <c r="L118" s="254"/>
      <c r="M118" s="254"/>
      <c r="N118" s="4"/>
      <c r="O118" s="254"/>
      <c r="P118" s="75"/>
      <c r="Q118" s="65"/>
    </row>
    <row r="119" spans="1:17" ht="12.75">
      <c r="A119" s="75"/>
      <c r="B119" s="82" t="s">
        <v>1101</v>
      </c>
      <c r="C119" s="82">
        <v>213627</v>
      </c>
      <c r="D119" s="82">
        <v>213627</v>
      </c>
      <c r="E119" s="100">
        <f>C119-D119</f>
        <v>0</v>
      </c>
      <c r="F119" s="75"/>
      <c r="G119" s="75"/>
      <c r="H119" s="75"/>
      <c r="I119" s="75"/>
      <c r="J119" s="75"/>
      <c r="K119" s="75"/>
      <c r="L119" s="75"/>
      <c r="M119" s="75"/>
      <c r="N119" s="4"/>
      <c r="O119" s="75"/>
      <c r="P119" s="75"/>
      <c r="Q119" s="65"/>
    </row>
    <row r="120" ht="12.75">
      <c r="O120" s="261"/>
    </row>
    <row r="121" spans="2:3" ht="12.75">
      <c r="B121" s="277"/>
      <c r="C121" t="s">
        <v>1102</v>
      </c>
    </row>
    <row r="128" ht="12.75">
      <c r="F128" t="s">
        <v>238</v>
      </c>
    </row>
  </sheetData>
  <sheetProtection/>
  <mergeCells count="24">
    <mergeCell ref="V45:Y45"/>
    <mergeCell ref="M5:M7"/>
    <mergeCell ref="N5:N7"/>
    <mergeCell ref="V32:Z32"/>
    <mergeCell ref="V40:Y40"/>
    <mergeCell ref="A8:N8"/>
    <mergeCell ref="K5:K7"/>
    <mergeCell ref="A3:N4"/>
    <mergeCell ref="I5:I7"/>
    <mergeCell ref="J5:J7"/>
    <mergeCell ref="C5:C7"/>
    <mergeCell ref="A89:B89"/>
    <mergeCell ref="L5:L7"/>
    <mergeCell ref="F5:H5"/>
    <mergeCell ref="A111:B111"/>
    <mergeCell ref="A9:N9"/>
    <mergeCell ref="A91:B91"/>
    <mergeCell ref="U61:Y61"/>
    <mergeCell ref="A1:N1"/>
    <mergeCell ref="A2:N2"/>
    <mergeCell ref="E5:E7"/>
    <mergeCell ref="D5:D7"/>
    <mergeCell ref="A5:A7"/>
    <mergeCell ref="B5:B7"/>
  </mergeCells>
  <printOptions/>
  <pageMargins left="0.19" right="0.2" top="0.07874015748031496" bottom="0.11811023622047245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tabSelected="1" view="pageBreakPreview" zoomScaleSheetLayoutView="100" zoomScalePageLayoutView="0" workbookViewId="0" topLeftCell="A147">
      <selection activeCell="C142" sqref="C142"/>
    </sheetView>
  </sheetViews>
  <sheetFormatPr defaultColWidth="9.00390625" defaultRowHeight="12.75"/>
  <cols>
    <col min="1" max="1" width="4.75390625" style="0" customWidth="1"/>
    <col min="2" max="3" width="18.875" style="0" customWidth="1"/>
    <col min="4" max="4" width="15.00390625" style="0" customWidth="1"/>
    <col min="5" max="5" width="14.875" style="0" customWidth="1"/>
    <col min="6" max="6" width="17.625" style="0" customWidth="1"/>
    <col min="7" max="7" width="13.125" style="0" customWidth="1"/>
    <col min="8" max="8" width="16.625" style="0" customWidth="1"/>
    <col min="9" max="9" width="12.875" style="0" customWidth="1"/>
    <col min="10" max="10" width="9.75390625" style="0" customWidth="1"/>
    <col min="11" max="11" width="8.25390625" style="0" customWidth="1"/>
    <col min="12" max="12" width="9.625" style="0" customWidth="1"/>
    <col min="13" max="13" width="7.875" style="0" customWidth="1"/>
    <col min="14" max="14" width="9.875" style="0" customWidth="1"/>
    <col min="15" max="15" width="9.00390625" style="0" bestFit="1" customWidth="1"/>
    <col min="16" max="16" width="14.125" style="0" customWidth="1"/>
    <col min="17" max="17" width="14.875" style="0" customWidth="1"/>
    <col min="18" max="18" width="14.375" style="0" customWidth="1"/>
    <col min="19" max="19" width="9.25390625" style="0" customWidth="1"/>
    <col min="20" max="20" width="10.375" style="0" customWidth="1"/>
    <col min="21" max="21" width="12.125" style="0" customWidth="1"/>
  </cols>
  <sheetData>
    <row r="1" spans="1:20" ht="18.75">
      <c r="A1" s="358" t="s">
        <v>94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1"/>
      <c r="Q1" s="9"/>
      <c r="R1" s="7"/>
      <c r="S1" s="7"/>
      <c r="T1" s="7"/>
    </row>
    <row r="2" spans="1:20" ht="18.75">
      <c r="A2" s="358" t="s">
        <v>95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"/>
      <c r="Q2" s="9"/>
      <c r="R2" s="7"/>
      <c r="S2" s="7"/>
      <c r="T2" s="7"/>
    </row>
    <row r="3" spans="1:20" ht="18.75">
      <c r="A3" s="358" t="s">
        <v>96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1"/>
      <c r="Q3" s="9"/>
      <c r="R3" s="7"/>
      <c r="S3" s="7"/>
      <c r="T3" s="7"/>
    </row>
    <row r="4" spans="1:20" ht="19.5" thickBot="1">
      <c r="A4" s="358" t="s">
        <v>1244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1"/>
      <c r="Q4" s="9"/>
      <c r="R4" s="7"/>
      <c r="S4" s="7"/>
      <c r="T4" s="7"/>
    </row>
    <row r="5" spans="1:26" ht="90" customHeight="1">
      <c r="A5" s="392" t="s">
        <v>29</v>
      </c>
      <c r="B5" s="372" t="s">
        <v>61</v>
      </c>
      <c r="C5" s="360" t="s">
        <v>31</v>
      </c>
      <c r="D5" s="397" t="s">
        <v>62</v>
      </c>
      <c r="E5" s="360"/>
      <c r="F5" s="360"/>
      <c r="G5" s="389" t="s">
        <v>63</v>
      </c>
      <c r="H5" s="389" t="s">
        <v>64</v>
      </c>
      <c r="I5" s="389" t="s">
        <v>65</v>
      </c>
      <c r="J5" s="389" t="s">
        <v>66</v>
      </c>
      <c r="K5" s="386" t="s">
        <v>67</v>
      </c>
      <c r="L5" s="387"/>
      <c r="M5" s="388"/>
      <c r="N5" s="395" t="s">
        <v>68</v>
      </c>
      <c r="O5" s="396"/>
      <c r="P5" s="29"/>
      <c r="Q5" s="8"/>
      <c r="R5" s="4"/>
      <c r="S5" s="7"/>
      <c r="T5" s="7"/>
      <c r="U5" s="7"/>
      <c r="V5" s="7"/>
      <c r="W5" s="7"/>
      <c r="X5" s="7"/>
      <c r="Y5" s="7"/>
      <c r="Z5" s="7"/>
    </row>
    <row r="6" spans="1:26" ht="191.25" customHeight="1" thickBot="1">
      <c r="A6" s="393"/>
      <c r="B6" s="394"/>
      <c r="C6" s="360"/>
      <c r="D6" s="282" t="s">
        <v>69</v>
      </c>
      <c r="E6" s="142" t="s">
        <v>42</v>
      </c>
      <c r="F6" s="142" t="s">
        <v>70</v>
      </c>
      <c r="G6" s="390"/>
      <c r="H6" s="390"/>
      <c r="I6" s="390"/>
      <c r="J6" s="391"/>
      <c r="K6" s="105" t="s">
        <v>71</v>
      </c>
      <c r="L6" s="143" t="s">
        <v>72</v>
      </c>
      <c r="M6" s="105" t="s">
        <v>73</v>
      </c>
      <c r="N6" s="105" t="s">
        <v>74</v>
      </c>
      <c r="O6" s="144" t="s">
        <v>75</v>
      </c>
      <c r="P6" s="29"/>
      <c r="Q6" s="8"/>
      <c r="R6" s="4"/>
      <c r="S6" s="7"/>
      <c r="T6" s="7"/>
      <c r="U6" s="7"/>
      <c r="V6" s="7"/>
      <c r="W6" s="7"/>
      <c r="X6" s="7"/>
      <c r="Y6" s="7"/>
      <c r="Z6" s="7"/>
    </row>
    <row r="7" spans="1:26" ht="13.5" thickBot="1">
      <c r="A7" s="145"/>
      <c r="B7" s="281"/>
      <c r="C7" s="360"/>
      <c r="D7" s="14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29"/>
      <c r="Q7" s="8"/>
      <c r="R7" s="4"/>
      <c r="S7" s="7"/>
      <c r="T7" s="7"/>
      <c r="U7" s="7"/>
      <c r="V7" s="7"/>
      <c r="W7" s="7"/>
      <c r="X7" s="7"/>
      <c r="Y7" s="7"/>
      <c r="Z7" s="7"/>
    </row>
    <row r="8" spans="1:26" ht="12.75">
      <c r="A8" s="147"/>
      <c r="B8" s="382" t="s">
        <v>235</v>
      </c>
      <c r="C8" s="383"/>
      <c r="D8" s="384"/>
      <c r="E8" s="384"/>
      <c r="F8" s="384"/>
      <c r="G8" s="384"/>
      <c r="H8" s="384"/>
      <c r="I8" s="384"/>
      <c r="J8" s="384"/>
      <c r="K8" s="385"/>
      <c r="L8" s="148"/>
      <c r="M8" s="148"/>
      <c r="N8" s="148"/>
      <c r="O8" s="148"/>
      <c r="P8" s="29"/>
      <c r="Q8" s="8"/>
      <c r="R8" s="4"/>
      <c r="S8" s="7"/>
      <c r="T8" s="7"/>
      <c r="U8" s="7"/>
      <c r="V8" s="7"/>
      <c r="W8" s="7"/>
      <c r="X8" s="7"/>
      <c r="Y8" s="7"/>
      <c r="Z8" s="7"/>
    </row>
    <row r="9" spans="1:26" ht="48">
      <c r="A9" s="147">
        <v>1</v>
      </c>
      <c r="B9" s="45" t="s">
        <v>141</v>
      </c>
      <c r="C9" s="45"/>
      <c r="D9" s="149">
        <v>0</v>
      </c>
      <c r="E9" s="45">
        <v>0</v>
      </c>
      <c r="F9" s="45">
        <v>0</v>
      </c>
      <c r="G9" s="148"/>
      <c r="H9" s="45" t="s">
        <v>121</v>
      </c>
      <c r="I9" s="148" t="s">
        <v>225</v>
      </c>
      <c r="J9" s="148"/>
      <c r="K9" s="148"/>
      <c r="L9" s="148"/>
      <c r="M9" s="148"/>
      <c r="N9" s="148"/>
      <c r="O9" s="148"/>
      <c r="P9" s="29"/>
      <c r="Q9" s="8"/>
      <c r="R9" s="4"/>
      <c r="S9" s="7"/>
      <c r="T9" s="7"/>
      <c r="U9" s="7"/>
      <c r="V9" s="7"/>
      <c r="W9" s="7"/>
      <c r="X9" s="7"/>
      <c r="Y9" s="7"/>
      <c r="Z9" s="7"/>
    </row>
    <row r="10" spans="1:26" ht="48">
      <c r="A10" s="82">
        <v>2</v>
      </c>
      <c r="B10" s="45" t="s">
        <v>159</v>
      </c>
      <c r="C10" s="45"/>
      <c r="D10" s="149">
        <v>12000</v>
      </c>
      <c r="E10" s="45">
        <v>2400</v>
      </c>
      <c r="F10" s="45">
        <v>9600</v>
      </c>
      <c r="G10" s="82"/>
      <c r="H10" s="45" t="s">
        <v>121</v>
      </c>
      <c r="I10" s="148" t="s">
        <v>225</v>
      </c>
      <c r="J10" s="82"/>
      <c r="K10" s="82"/>
      <c r="L10" s="82"/>
      <c r="M10" s="82"/>
      <c r="N10" s="82"/>
      <c r="O10" s="82"/>
      <c r="P10" s="29"/>
      <c r="Q10" s="8"/>
      <c r="R10" s="4"/>
      <c r="S10" s="7"/>
      <c r="T10" s="7"/>
      <c r="U10" s="7"/>
      <c r="V10" s="7"/>
      <c r="W10" s="7"/>
      <c r="X10" s="7"/>
      <c r="Y10" s="7"/>
      <c r="Z10" s="7"/>
    </row>
    <row r="11" spans="1:26" ht="47.25" customHeight="1">
      <c r="A11" s="82">
        <v>3</v>
      </c>
      <c r="B11" s="45" t="s">
        <v>160</v>
      </c>
      <c r="C11" s="45"/>
      <c r="D11" s="149">
        <v>27088</v>
      </c>
      <c r="E11" s="45">
        <v>3868</v>
      </c>
      <c r="F11" s="45">
        <v>23220</v>
      </c>
      <c r="G11" s="82"/>
      <c r="H11" s="45" t="s">
        <v>121</v>
      </c>
      <c r="I11" s="148" t="s">
        <v>225</v>
      </c>
      <c r="J11" s="82"/>
      <c r="K11" s="82"/>
      <c r="L11" s="82"/>
      <c r="M11" s="82"/>
      <c r="N11" s="82"/>
      <c r="O11" s="82"/>
      <c r="P11" s="29"/>
      <c r="Q11" s="8"/>
      <c r="R11" s="4"/>
      <c r="S11" s="7"/>
      <c r="T11" s="7"/>
      <c r="U11" s="7"/>
      <c r="V11" s="7"/>
      <c r="W11" s="7"/>
      <c r="X11" s="7"/>
      <c r="Y11" s="7"/>
      <c r="Z11" s="7"/>
    </row>
    <row r="12" spans="1:26" ht="48">
      <c r="A12" s="82">
        <v>4</v>
      </c>
      <c r="B12" s="45" t="s">
        <v>161</v>
      </c>
      <c r="C12" s="45"/>
      <c r="D12" s="149">
        <v>5000</v>
      </c>
      <c r="E12" s="45">
        <v>2500</v>
      </c>
      <c r="F12" s="45">
        <v>2500</v>
      </c>
      <c r="G12" s="82"/>
      <c r="H12" s="45" t="s">
        <v>121</v>
      </c>
      <c r="I12" s="148" t="s">
        <v>225</v>
      </c>
      <c r="J12" s="82"/>
      <c r="K12" s="82"/>
      <c r="L12" s="82"/>
      <c r="M12" s="82"/>
      <c r="N12" s="82"/>
      <c r="O12" s="82"/>
      <c r="P12" s="29"/>
      <c r="Q12" s="8"/>
      <c r="R12" s="4"/>
      <c r="S12" s="7"/>
      <c r="T12" s="7"/>
      <c r="U12" s="7"/>
      <c r="V12" s="7"/>
      <c r="W12" s="7"/>
      <c r="X12" s="7"/>
      <c r="Y12" s="7"/>
      <c r="Z12" s="7"/>
    </row>
    <row r="13" spans="1:26" ht="42" customHeight="1">
      <c r="A13" s="82">
        <v>5</v>
      </c>
      <c r="B13" s="93" t="s">
        <v>162</v>
      </c>
      <c r="C13" s="93"/>
      <c r="D13" s="150">
        <v>99800</v>
      </c>
      <c r="E13" s="93">
        <v>19960</v>
      </c>
      <c r="F13" s="93">
        <v>79840</v>
      </c>
      <c r="G13" s="82"/>
      <c r="H13" s="93" t="s">
        <v>121</v>
      </c>
      <c r="I13" s="148" t="s">
        <v>225</v>
      </c>
      <c r="J13" s="82"/>
      <c r="K13" s="82"/>
      <c r="L13" s="82"/>
      <c r="M13" s="82"/>
      <c r="N13" s="82"/>
      <c r="O13" s="82"/>
      <c r="P13" s="29"/>
      <c r="Q13" s="8"/>
      <c r="R13" s="4"/>
      <c r="S13" s="7"/>
      <c r="T13" s="7"/>
      <c r="U13" s="7"/>
      <c r="V13" s="7"/>
      <c r="W13" s="7"/>
      <c r="X13" s="7"/>
      <c r="Y13" s="7"/>
      <c r="Z13" s="7"/>
    </row>
    <row r="14" spans="1:26" ht="48">
      <c r="A14" s="82"/>
      <c r="B14" s="45" t="s">
        <v>12</v>
      </c>
      <c r="C14" s="264"/>
      <c r="D14" s="149">
        <v>0</v>
      </c>
      <c r="E14" s="45"/>
      <c r="F14" s="45"/>
      <c r="G14" s="82"/>
      <c r="H14" s="93" t="s">
        <v>121</v>
      </c>
      <c r="I14" s="148" t="s">
        <v>225</v>
      </c>
      <c r="J14" s="82"/>
      <c r="K14" s="82"/>
      <c r="L14" s="82"/>
      <c r="M14" s="82"/>
      <c r="N14" s="82"/>
      <c r="O14" s="82"/>
      <c r="P14" s="29"/>
      <c r="Q14" s="8"/>
      <c r="R14" s="4"/>
      <c r="S14" s="7"/>
      <c r="T14" s="7"/>
      <c r="U14" s="7"/>
      <c r="V14" s="7"/>
      <c r="W14" s="7"/>
      <c r="X14" s="7"/>
      <c r="Y14" s="7"/>
      <c r="Z14" s="7"/>
    </row>
    <row r="15" spans="1:26" ht="43.5" customHeight="1">
      <c r="A15" s="82">
        <v>6</v>
      </c>
      <c r="B15" s="45" t="s">
        <v>13</v>
      </c>
      <c r="C15" s="264"/>
      <c r="D15" s="149"/>
      <c r="E15" s="45"/>
      <c r="F15" s="45"/>
      <c r="G15" s="104"/>
      <c r="H15" s="93" t="s">
        <v>121</v>
      </c>
      <c r="I15" s="148" t="s">
        <v>225</v>
      </c>
      <c r="J15" s="82"/>
      <c r="K15" s="82"/>
      <c r="L15" s="82"/>
      <c r="M15" s="82"/>
      <c r="N15" s="82"/>
      <c r="O15" s="82"/>
      <c r="P15" s="29"/>
      <c r="Q15" s="8"/>
      <c r="R15" s="4"/>
      <c r="S15" s="7"/>
      <c r="T15" s="7"/>
      <c r="U15" s="7"/>
      <c r="V15" s="7"/>
      <c r="W15" s="7"/>
      <c r="X15" s="7"/>
      <c r="Y15" s="7"/>
      <c r="Z15" s="7"/>
    </row>
    <row r="16" spans="1:26" ht="43.5" customHeight="1">
      <c r="A16" s="82">
        <v>7</v>
      </c>
      <c r="B16" s="45" t="s">
        <v>14</v>
      </c>
      <c r="C16" s="264"/>
      <c r="D16" s="149">
        <v>0</v>
      </c>
      <c r="E16" s="45"/>
      <c r="F16" s="45"/>
      <c r="G16" s="82"/>
      <c r="H16" s="93" t="s">
        <v>121</v>
      </c>
      <c r="I16" s="148" t="s">
        <v>225</v>
      </c>
      <c r="J16" s="82"/>
      <c r="K16" s="82"/>
      <c r="L16" s="82"/>
      <c r="M16" s="82"/>
      <c r="N16" s="82"/>
      <c r="O16" s="82"/>
      <c r="P16" s="29"/>
      <c r="Q16" s="8"/>
      <c r="R16" s="4"/>
      <c r="S16" s="7"/>
      <c r="T16" s="7"/>
      <c r="U16" s="7"/>
      <c r="V16" s="7"/>
      <c r="W16" s="7"/>
      <c r="X16" s="7"/>
      <c r="Y16" s="7"/>
      <c r="Z16" s="7"/>
    </row>
    <row r="17" spans="1:26" ht="48">
      <c r="A17" s="82">
        <v>8</v>
      </c>
      <c r="B17" s="45" t="s">
        <v>15</v>
      </c>
      <c r="C17" s="264"/>
      <c r="D17" s="149">
        <v>0</v>
      </c>
      <c r="E17" s="45"/>
      <c r="F17" s="45"/>
      <c r="G17" s="82"/>
      <c r="H17" s="93" t="s">
        <v>121</v>
      </c>
      <c r="I17" s="148" t="s">
        <v>225</v>
      </c>
      <c r="J17" s="82"/>
      <c r="K17" s="82"/>
      <c r="L17" s="82"/>
      <c r="M17" s="82"/>
      <c r="N17" s="82"/>
      <c r="O17" s="82"/>
      <c r="P17" s="29"/>
      <c r="Q17" s="8"/>
      <c r="R17" s="4"/>
      <c r="S17" s="7"/>
      <c r="T17" s="7"/>
      <c r="U17" s="7"/>
      <c r="V17" s="7"/>
      <c r="W17" s="7"/>
      <c r="X17" s="7"/>
      <c r="Y17" s="7"/>
      <c r="Z17" s="7"/>
    </row>
    <row r="18" spans="1:26" ht="50.25" customHeight="1">
      <c r="A18" s="82">
        <v>9</v>
      </c>
      <c r="B18" s="45" t="s">
        <v>16</v>
      </c>
      <c r="C18" s="264"/>
      <c r="D18" s="149">
        <v>0</v>
      </c>
      <c r="E18" s="45"/>
      <c r="F18" s="45"/>
      <c r="G18" s="82"/>
      <c r="H18" s="93" t="s">
        <v>121</v>
      </c>
      <c r="I18" s="148" t="s">
        <v>225</v>
      </c>
      <c r="J18" s="82"/>
      <c r="K18" s="82"/>
      <c r="L18" s="82"/>
      <c r="M18" s="82"/>
      <c r="N18" s="82"/>
      <c r="O18" s="82"/>
      <c r="P18" s="29"/>
      <c r="Q18" s="8"/>
      <c r="R18" s="4"/>
      <c r="S18" s="7"/>
      <c r="T18" s="7"/>
      <c r="U18" s="7"/>
      <c r="V18" s="7"/>
      <c r="W18" s="7"/>
      <c r="X18" s="7"/>
      <c r="Y18" s="7"/>
      <c r="Z18" s="7"/>
    </row>
    <row r="19" spans="1:26" ht="44.25" customHeight="1">
      <c r="A19" s="82">
        <v>10</v>
      </c>
      <c r="B19" s="45" t="s">
        <v>17</v>
      </c>
      <c r="C19" s="264"/>
      <c r="D19" s="149">
        <v>0</v>
      </c>
      <c r="E19" s="45"/>
      <c r="F19" s="45"/>
      <c r="G19" s="82"/>
      <c r="H19" s="93" t="s">
        <v>121</v>
      </c>
      <c r="I19" s="148" t="s">
        <v>225</v>
      </c>
      <c r="J19" s="82"/>
      <c r="K19" s="82"/>
      <c r="L19" s="82"/>
      <c r="M19" s="82"/>
      <c r="N19" s="82"/>
      <c r="O19" s="82"/>
      <c r="P19" s="29"/>
      <c r="Q19" s="8"/>
      <c r="R19" s="4"/>
      <c r="S19" s="7"/>
      <c r="T19" s="7"/>
      <c r="U19" s="7"/>
      <c r="V19" s="7"/>
      <c r="W19" s="7"/>
      <c r="X19" s="7"/>
      <c r="Y19" s="7"/>
      <c r="Z19" s="7"/>
    </row>
    <row r="20" spans="1:26" ht="46.5" customHeight="1">
      <c r="A20" s="82">
        <v>11</v>
      </c>
      <c r="B20" s="45" t="s">
        <v>18</v>
      </c>
      <c r="C20" s="264"/>
      <c r="D20" s="149">
        <v>0</v>
      </c>
      <c r="E20" s="45"/>
      <c r="F20" s="45"/>
      <c r="G20" s="82"/>
      <c r="H20" s="93" t="s">
        <v>121</v>
      </c>
      <c r="I20" s="148" t="s">
        <v>225</v>
      </c>
      <c r="J20" s="82"/>
      <c r="K20" s="82"/>
      <c r="L20" s="82"/>
      <c r="M20" s="82"/>
      <c r="N20" s="82"/>
      <c r="O20" s="82"/>
      <c r="P20" s="26"/>
      <c r="Q20" s="8"/>
      <c r="R20" s="4"/>
      <c r="S20" s="7"/>
      <c r="T20" s="7"/>
      <c r="U20" s="7"/>
      <c r="V20" s="7"/>
      <c r="W20" s="7"/>
      <c r="X20" s="7"/>
      <c r="Y20" s="7"/>
      <c r="Z20" s="7"/>
    </row>
    <row r="21" spans="1:26" ht="48.75" customHeight="1">
      <c r="A21" s="82">
        <v>12</v>
      </c>
      <c r="B21" s="45" t="s">
        <v>19</v>
      </c>
      <c r="C21" s="264"/>
      <c r="D21" s="149">
        <v>0</v>
      </c>
      <c r="E21" s="45"/>
      <c r="F21" s="45"/>
      <c r="G21" s="82"/>
      <c r="H21" s="93" t="s">
        <v>121</v>
      </c>
      <c r="I21" s="148" t="s">
        <v>225</v>
      </c>
      <c r="J21" s="82"/>
      <c r="K21" s="82"/>
      <c r="L21" s="82"/>
      <c r="M21" s="82"/>
      <c r="N21" s="82"/>
      <c r="O21" s="82"/>
      <c r="P21" s="29"/>
      <c r="Q21" s="8"/>
      <c r="R21" s="4"/>
      <c r="S21" s="7"/>
      <c r="T21" s="7"/>
      <c r="U21" s="10"/>
      <c r="V21" s="7"/>
      <c r="W21" s="7"/>
      <c r="X21" s="7"/>
      <c r="Y21" s="7"/>
      <c r="Z21" s="7"/>
    </row>
    <row r="22" spans="1:26" ht="48" customHeight="1">
      <c r="A22" s="82">
        <v>13</v>
      </c>
      <c r="B22" s="45" t="s">
        <v>13</v>
      </c>
      <c r="C22" s="264"/>
      <c r="D22" s="149">
        <v>0</v>
      </c>
      <c r="E22" s="45"/>
      <c r="F22" s="45"/>
      <c r="G22" s="82"/>
      <c r="H22" s="93" t="s">
        <v>121</v>
      </c>
      <c r="I22" s="148" t="s">
        <v>225</v>
      </c>
      <c r="J22" s="82"/>
      <c r="K22" s="82"/>
      <c r="L22" s="82"/>
      <c r="M22" s="82"/>
      <c r="N22" s="82"/>
      <c r="O22" s="82"/>
      <c r="P22" s="29"/>
      <c r="Q22" s="8"/>
      <c r="R22" s="8"/>
      <c r="S22" s="7"/>
      <c r="T22" s="7"/>
      <c r="U22" s="10"/>
      <c r="V22" s="7"/>
      <c r="W22" s="7"/>
      <c r="X22" s="7"/>
      <c r="Y22" s="7"/>
      <c r="Z22" s="7"/>
    </row>
    <row r="23" spans="1:26" ht="43.5" customHeight="1">
      <c r="A23" s="82">
        <v>14</v>
      </c>
      <c r="B23" s="45" t="s">
        <v>20</v>
      </c>
      <c r="C23" s="45"/>
      <c r="D23" s="149">
        <v>3111246</v>
      </c>
      <c r="E23" s="45">
        <v>0</v>
      </c>
      <c r="F23" s="45">
        <v>3111246</v>
      </c>
      <c r="G23" s="82"/>
      <c r="H23" s="93" t="s">
        <v>121</v>
      </c>
      <c r="I23" s="148" t="s">
        <v>225</v>
      </c>
      <c r="J23" s="82"/>
      <c r="K23" s="82"/>
      <c r="L23" s="82"/>
      <c r="M23" s="82"/>
      <c r="N23" s="82"/>
      <c r="O23" s="82"/>
      <c r="P23" s="29"/>
      <c r="Q23" s="8"/>
      <c r="R23" s="8"/>
      <c r="S23" s="7"/>
      <c r="T23" s="7"/>
      <c r="U23" s="10"/>
      <c r="V23" s="7"/>
      <c r="W23" s="7"/>
      <c r="X23" s="7"/>
      <c r="Y23" s="7"/>
      <c r="Z23" s="7"/>
    </row>
    <row r="24" spans="1:26" ht="45" customHeight="1">
      <c r="A24" s="82">
        <v>15</v>
      </c>
      <c r="B24" s="45" t="s">
        <v>21</v>
      </c>
      <c r="C24" s="45"/>
      <c r="D24" s="149">
        <v>157200</v>
      </c>
      <c r="E24" s="45">
        <v>62880</v>
      </c>
      <c r="F24" s="45">
        <v>94320</v>
      </c>
      <c r="G24" s="82"/>
      <c r="H24" s="93" t="s">
        <v>121</v>
      </c>
      <c r="I24" s="148" t="s">
        <v>225</v>
      </c>
      <c r="J24" s="82"/>
      <c r="K24" s="82"/>
      <c r="L24" s="82"/>
      <c r="M24" s="82"/>
      <c r="N24" s="82"/>
      <c r="O24" s="82"/>
      <c r="P24" s="29"/>
      <c r="Q24" s="8"/>
      <c r="R24" s="8"/>
      <c r="S24" s="7"/>
      <c r="T24" s="7"/>
      <c r="U24" s="10"/>
      <c r="V24" s="7"/>
      <c r="W24" s="7"/>
      <c r="X24" s="7"/>
      <c r="Y24" s="7"/>
      <c r="Z24" s="7"/>
    </row>
    <row r="25" spans="1:26" ht="41.25" customHeight="1">
      <c r="A25" s="82">
        <v>16</v>
      </c>
      <c r="B25" s="45" t="s">
        <v>22</v>
      </c>
      <c r="C25" s="45"/>
      <c r="D25" s="149">
        <v>102585</v>
      </c>
      <c r="E25" s="45">
        <v>82068</v>
      </c>
      <c r="F25" s="45">
        <v>20517</v>
      </c>
      <c r="G25" s="82"/>
      <c r="H25" s="93" t="s">
        <v>121</v>
      </c>
      <c r="I25" s="148" t="s">
        <v>225</v>
      </c>
      <c r="J25" s="82"/>
      <c r="K25" s="82"/>
      <c r="L25" s="82"/>
      <c r="M25" s="82"/>
      <c r="N25" s="82"/>
      <c r="O25" s="82"/>
      <c r="P25" s="29"/>
      <c r="Q25" s="8"/>
      <c r="R25" s="8"/>
      <c r="S25" s="7"/>
      <c r="T25" s="7"/>
      <c r="U25" s="10"/>
      <c r="V25" s="7"/>
      <c r="W25" s="7"/>
      <c r="X25" s="7"/>
      <c r="Y25" s="7"/>
      <c r="Z25" s="7"/>
    </row>
    <row r="26" spans="1:26" ht="48">
      <c r="A26" s="82">
        <v>17</v>
      </c>
      <c r="B26" s="45" t="s">
        <v>23</v>
      </c>
      <c r="C26" s="45"/>
      <c r="D26" s="149">
        <v>11500</v>
      </c>
      <c r="E26" s="45">
        <v>9200</v>
      </c>
      <c r="F26" s="45">
        <v>2300</v>
      </c>
      <c r="G26" s="82"/>
      <c r="H26" s="93" t="s">
        <v>121</v>
      </c>
      <c r="I26" s="148" t="s">
        <v>225</v>
      </c>
      <c r="J26" s="82"/>
      <c r="K26" s="82"/>
      <c r="L26" s="82"/>
      <c r="M26" s="82"/>
      <c r="N26" s="82"/>
      <c r="O26" s="82"/>
      <c r="P26" s="29"/>
      <c r="Q26" s="8"/>
      <c r="R26" s="8"/>
      <c r="S26" s="7"/>
      <c r="T26" s="7"/>
      <c r="U26" s="10"/>
      <c r="V26" s="7"/>
      <c r="W26" s="7"/>
      <c r="X26" s="7"/>
      <c r="Y26" s="7"/>
      <c r="Z26" s="7"/>
    </row>
    <row r="27" spans="1:26" ht="48">
      <c r="A27" s="82">
        <v>18</v>
      </c>
      <c r="B27" s="45" t="s">
        <v>24</v>
      </c>
      <c r="C27" s="45"/>
      <c r="D27" s="149">
        <v>1064950</v>
      </c>
      <c r="E27" s="45">
        <v>17750</v>
      </c>
      <c r="F27" s="45">
        <v>1047200</v>
      </c>
      <c r="G27" s="82"/>
      <c r="H27" s="93" t="s">
        <v>121</v>
      </c>
      <c r="I27" s="148" t="s">
        <v>225</v>
      </c>
      <c r="J27" s="82"/>
      <c r="K27" s="82"/>
      <c r="L27" s="82"/>
      <c r="M27" s="82"/>
      <c r="N27" s="82"/>
      <c r="O27" s="82"/>
      <c r="P27" s="29"/>
      <c r="Q27" s="8"/>
      <c r="R27" s="8"/>
      <c r="S27" s="7"/>
      <c r="T27" s="7"/>
      <c r="U27" s="11"/>
      <c r="V27" s="376"/>
      <c r="W27" s="376"/>
      <c r="X27" s="376"/>
      <c r="Y27" s="376"/>
      <c r="Z27" s="16"/>
    </row>
    <row r="28" spans="1:26" s="12" customFormat="1" ht="48">
      <c r="A28" s="82">
        <v>19</v>
      </c>
      <c r="B28" s="45" t="s">
        <v>211</v>
      </c>
      <c r="C28" s="45"/>
      <c r="D28" s="149">
        <v>73000</v>
      </c>
      <c r="E28" s="45">
        <v>73000</v>
      </c>
      <c r="F28" s="45">
        <v>0</v>
      </c>
      <c r="G28" s="82"/>
      <c r="H28" s="93" t="s">
        <v>121</v>
      </c>
      <c r="I28" s="148" t="s">
        <v>225</v>
      </c>
      <c r="J28" s="82"/>
      <c r="K28" s="82"/>
      <c r="L28" s="82"/>
      <c r="M28" s="82"/>
      <c r="N28" s="82"/>
      <c r="O28" s="82"/>
      <c r="P28" s="29"/>
      <c r="Q28" s="8"/>
      <c r="R28" s="8"/>
      <c r="S28" s="7"/>
      <c r="T28" s="7"/>
      <c r="U28" s="11"/>
      <c r="V28" s="376"/>
      <c r="W28" s="376"/>
      <c r="X28" s="376"/>
      <c r="Y28" s="376"/>
      <c r="Z28" s="16"/>
    </row>
    <row r="29" spans="1:26" s="12" customFormat="1" ht="48">
      <c r="A29" s="82">
        <v>20</v>
      </c>
      <c r="B29" s="45" t="s">
        <v>212</v>
      </c>
      <c r="C29" s="45"/>
      <c r="D29" s="149">
        <v>28000</v>
      </c>
      <c r="E29" s="45">
        <v>28000</v>
      </c>
      <c r="F29" s="45">
        <v>0</v>
      </c>
      <c r="G29" s="82"/>
      <c r="H29" s="93" t="s">
        <v>121</v>
      </c>
      <c r="I29" s="148" t="s">
        <v>225</v>
      </c>
      <c r="J29" s="82"/>
      <c r="K29" s="82"/>
      <c r="L29" s="82"/>
      <c r="M29" s="82"/>
      <c r="N29" s="82"/>
      <c r="O29" s="82"/>
      <c r="P29" s="26"/>
      <c r="Q29" s="19"/>
      <c r="R29" s="19"/>
      <c r="S29" s="7"/>
      <c r="T29" s="7"/>
      <c r="U29" s="11"/>
      <c r="V29" s="376"/>
      <c r="W29" s="376"/>
      <c r="X29" s="376"/>
      <c r="Y29" s="376"/>
      <c r="Z29" s="16"/>
    </row>
    <row r="30" spans="1:26" s="12" customFormat="1" ht="48">
      <c r="A30" s="82">
        <v>21</v>
      </c>
      <c r="B30" s="45" t="s">
        <v>25</v>
      </c>
      <c r="C30" s="45"/>
      <c r="D30" s="149">
        <v>4850</v>
      </c>
      <c r="E30" s="45">
        <v>0</v>
      </c>
      <c r="F30" s="45">
        <v>4850</v>
      </c>
      <c r="G30" s="82"/>
      <c r="H30" s="93" t="s">
        <v>121</v>
      </c>
      <c r="I30" s="148" t="s">
        <v>225</v>
      </c>
      <c r="J30" s="82"/>
      <c r="K30" s="82"/>
      <c r="L30" s="82"/>
      <c r="M30" s="82"/>
      <c r="N30" s="82"/>
      <c r="O30" s="82"/>
      <c r="P30" s="26"/>
      <c r="Q30" s="19"/>
      <c r="R30" s="19"/>
      <c r="S30" s="7"/>
      <c r="T30" s="7"/>
      <c r="U30" s="17"/>
      <c r="V30" s="381"/>
      <c r="W30" s="381"/>
      <c r="X30" s="381"/>
      <c r="Y30" s="381"/>
      <c r="Z30" s="30"/>
    </row>
    <row r="31" spans="1:26" s="18" customFormat="1" ht="48">
      <c r="A31" s="82">
        <v>22</v>
      </c>
      <c r="B31" s="45" t="s">
        <v>219</v>
      </c>
      <c r="C31" s="45"/>
      <c r="D31" s="149">
        <v>12000</v>
      </c>
      <c r="E31" s="45">
        <v>12000</v>
      </c>
      <c r="F31" s="45">
        <v>0</v>
      </c>
      <c r="G31" s="82"/>
      <c r="H31" s="93" t="s">
        <v>121</v>
      </c>
      <c r="I31" s="148" t="s">
        <v>225</v>
      </c>
      <c r="J31" s="82"/>
      <c r="K31" s="82"/>
      <c r="L31" s="82"/>
      <c r="M31" s="82"/>
      <c r="N31" s="82"/>
      <c r="O31" s="82"/>
      <c r="P31" s="26"/>
      <c r="Q31" s="19"/>
      <c r="R31" s="19"/>
      <c r="S31" s="7"/>
      <c r="T31" s="7"/>
      <c r="U31" s="17"/>
      <c r="V31" s="381"/>
      <c r="W31" s="381"/>
      <c r="X31" s="381"/>
      <c r="Y31" s="381"/>
      <c r="Z31" s="30"/>
    </row>
    <row r="32" spans="1:26" s="18" customFormat="1" ht="24">
      <c r="A32" s="82">
        <v>32</v>
      </c>
      <c r="B32" s="45" t="s">
        <v>76</v>
      </c>
      <c r="C32" s="45"/>
      <c r="D32" s="149">
        <v>17000</v>
      </c>
      <c r="E32" s="45">
        <v>0</v>
      </c>
      <c r="F32" s="45">
        <v>17000</v>
      </c>
      <c r="G32" s="82"/>
      <c r="H32" s="93" t="s">
        <v>77</v>
      </c>
      <c r="I32" s="148" t="s">
        <v>225</v>
      </c>
      <c r="J32" s="82"/>
      <c r="K32" s="82"/>
      <c r="L32" s="82"/>
      <c r="M32" s="82"/>
      <c r="N32" s="82"/>
      <c r="O32" s="82"/>
      <c r="P32" s="26"/>
      <c r="Q32" s="19"/>
      <c r="R32" s="19"/>
      <c r="S32" s="7"/>
      <c r="T32" s="7"/>
      <c r="U32" s="17"/>
      <c r="V32" s="381"/>
      <c r="W32" s="381"/>
      <c r="X32" s="381"/>
      <c r="Y32" s="381"/>
      <c r="Z32" s="30"/>
    </row>
    <row r="33" spans="1:26" s="18" customFormat="1" ht="24">
      <c r="A33" s="82">
        <v>33</v>
      </c>
      <c r="B33" s="45" t="s">
        <v>78</v>
      </c>
      <c r="C33" s="45"/>
      <c r="D33" s="149">
        <v>10500</v>
      </c>
      <c r="E33" s="45">
        <v>0</v>
      </c>
      <c r="F33" s="45">
        <v>10500</v>
      </c>
      <c r="G33" s="82"/>
      <c r="H33" s="93" t="s">
        <v>77</v>
      </c>
      <c r="I33" s="148" t="s">
        <v>225</v>
      </c>
      <c r="J33" s="82"/>
      <c r="K33" s="82"/>
      <c r="L33" s="82"/>
      <c r="M33" s="82"/>
      <c r="N33" s="82"/>
      <c r="O33" s="82"/>
      <c r="P33" s="26"/>
      <c r="Q33" s="19"/>
      <c r="R33" s="19"/>
      <c r="S33" s="7"/>
      <c r="T33" s="7"/>
      <c r="U33" s="17"/>
      <c r="V33" s="381"/>
      <c r="W33" s="381"/>
      <c r="X33" s="381"/>
      <c r="Y33" s="381"/>
      <c r="Z33" s="30"/>
    </row>
    <row r="34" spans="1:26" s="18" customFormat="1" ht="24">
      <c r="A34" s="82">
        <v>34</v>
      </c>
      <c r="B34" s="45" t="s">
        <v>79</v>
      </c>
      <c r="C34" s="45"/>
      <c r="D34" s="149">
        <v>324500</v>
      </c>
      <c r="E34" s="45">
        <v>0</v>
      </c>
      <c r="F34" s="45">
        <v>324500</v>
      </c>
      <c r="G34" s="82"/>
      <c r="H34" s="93" t="s">
        <v>77</v>
      </c>
      <c r="I34" s="148" t="s">
        <v>225</v>
      </c>
      <c r="J34" s="82"/>
      <c r="K34" s="82"/>
      <c r="L34" s="82"/>
      <c r="M34" s="82"/>
      <c r="N34" s="82"/>
      <c r="O34" s="82"/>
      <c r="P34" s="26"/>
      <c r="Q34" s="19"/>
      <c r="R34" s="19"/>
      <c r="S34" s="7"/>
      <c r="T34" s="7"/>
      <c r="U34" s="17"/>
      <c r="V34" s="381"/>
      <c r="W34" s="381"/>
      <c r="X34" s="381"/>
      <c r="Y34" s="381"/>
      <c r="Z34" s="30"/>
    </row>
    <row r="35" spans="1:26" s="20" customFormat="1" ht="24">
      <c r="A35" s="82">
        <v>38</v>
      </c>
      <c r="B35" s="45" t="s">
        <v>80</v>
      </c>
      <c r="C35" s="45"/>
      <c r="D35" s="149">
        <v>0</v>
      </c>
      <c r="E35" s="45">
        <v>0</v>
      </c>
      <c r="F35" s="45">
        <v>0</v>
      </c>
      <c r="G35" s="82"/>
      <c r="H35" s="93" t="s">
        <v>77</v>
      </c>
      <c r="I35" s="148" t="s">
        <v>225</v>
      </c>
      <c r="J35" s="82"/>
      <c r="K35" s="82"/>
      <c r="L35" s="82"/>
      <c r="M35" s="82"/>
      <c r="N35" s="82"/>
      <c r="O35" s="82"/>
      <c r="P35" s="8"/>
      <c r="Q35" s="8"/>
      <c r="R35" s="8"/>
      <c r="S35" s="7"/>
      <c r="T35" s="7"/>
      <c r="U35" s="8"/>
      <c r="V35" s="380"/>
      <c r="W35" s="380"/>
      <c r="X35" s="380"/>
      <c r="Y35" s="380"/>
      <c r="Z35" s="8"/>
    </row>
    <row r="36" spans="1:26" s="20" customFormat="1" ht="108">
      <c r="A36" s="82">
        <v>39</v>
      </c>
      <c r="B36" s="151" t="s">
        <v>81</v>
      </c>
      <c r="C36" s="151"/>
      <c r="D36" s="152">
        <v>88300</v>
      </c>
      <c r="E36" s="151">
        <v>85828</v>
      </c>
      <c r="F36" s="45">
        <v>2472</v>
      </c>
      <c r="G36" s="82"/>
      <c r="H36" s="91" t="s">
        <v>121</v>
      </c>
      <c r="I36" s="82"/>
      <c r="J36" s="82"/>
      <c r="K36" s="82"/>
      <c r="L36" s="82"/>
      <c r="M36" s="82"/>
      <c r="N36" s="82"/>
      <c r="O36" s="82"/>
      <c r="P36" s="8"/>
      <c r="Q36" s="8"/>
      <c r="R36" s="8"/>
      <c r="S36" s="7"/>
      <c r="T36" s="7"/>
      <c r="U36" s="8"/>
      <c r="V36" s="380"/>
      <c r="W36" s="380"/>
      <c r="X36" s="380"/>
      <c r="Y36" s="380"/>
      <c r="Z36" s="8"/>
    </row>
    <row r="37" spans="1:26" s="20" customFormat="1" ht="108">
      <c r="A37" s="82">
        <v>40</v>
      </c>
      <c r="B37" s="45" t="s">
        <v>82</v>
      </c>
      <c r="C37" s="45"/>
      <c r="D37" s="152">
        <v>259269</v>
      </c>
      <c r="E37" s="45">
        <v>0</v>
      </c>
      <c r="F37" s="45">
        <v>259269</v>
      </c>
      <c r="G37" s="82"/>
      <c r="H37" s="91" t="s">
        <v>121</v>
      </c>
      <c r="I37" s="82"/>
      <c r="J37" s="82"/>
      <c r="K37" s="82"/>
      <c r="L37" s="82"/>
      <c r="M37" s="82"/>
      <c r="N37" s="82"/>
      <c r="O37" s="82"/>
      <c r="P37" s="8"/>
      <c r="Q37" s="8"/>
      <c r="R37" s="8"/>
      <c r="S37" s="7"/>
      <c r="T37" s="7"/>
      <c r="U37" s="8"/>
      <c r="V37" s="380"/>
      <c r="W37" s="380"/>
      <c r="X37" s="380"/>
      <c r="Y37" s="380"/>
      <c r="Z37" s="8"/>
    </row>
    <row r="38" spans="1:26" s="20" customFormat="1" ht="96">
      <c r="A38" s="82">
        <v>41</v>
      </c>
      <c r="B38" s="45" t="s">
        <v>83</v>
      </c>
      <c r="C38" s="45"/>
      <c r="D38" s="152">
        <v>265320</v>
      </c>
      <c r="E38" s="45">
        <v>253464</v>
      </c>
      <c r="F38" s="45">
        <v>11856</v>
      </c>
      <c r="G38" s="82"/>
      <c r="H38" s="91" t="s">
        <v>121</v>
      </c>
      <c r="I38" s="82"/>
      <c r="J38" s="82"/>
      <c r="K38" s="82"/>
      <c r="L38" s="82"/>
      <c r="M38" s="82"/>
      <c r="N38" s="82"/>
      <c r="O38" s="82"/>
      <c r="P38" s="8"/>
      <c r="Q38" s="8"/>
      <c r="R38" s="8"/>
      <c r="S38" s="7"/>
      <c r="T38" s="7"/>
      <c r="U38" s="8"/>
      <c r="V38" s="380"/>
      <c r="W38" s="380"/>
      <c r="X38" s="380"/>
      <c r="Y38" s="380"/>
      <c r="Z38" s="8"/>
    </row>
    <row r="39" spans="1:26" s="20" customFormat="1" ht="48">
      <c r="A39" s="82">
        <v>42</v>
      </c>
      <c r="B39" s="153" t="s">
        <v>84</v>
      </c>
      <c r="C39" s="153"/>
      <c r="D39" s="152">
        <v>328399</v>
      </c>
      <c r="E39" s="45">
        <v>328399</v>
      </c>
      <c r="F39" s="45">
        <v>0</v>
      </c>
      <c r="G39" s="82"/>
      <c r="H39" s="91" t="s">
        <v>121</v>
      </c>
      <c r="I39" s="76" t="s">
        <v>953</v>
      </c>
      <c r="J39" s="82"/>
      <c r="K39" s="82"/>
      <c r="L39" s="82"/>
      <c r="M39" s="82"/>
      <c r="N39" s="82"/>
      <c r="O39" s="82"/>
      <c r="P39" s="8"/>
      <c r="Q39" s="8"/>
      <c r="R39" s="8"/>
      <c r="S39" s="7"/>
      <c r="T39" s="7"/>
      <c r="U39" s="8"/>
      <c r="V39" s="380"/>
      <c r="W39" s="380"/>
      <c r="X39" s="380"/>
      <c r="Y39" s="380"/>
      <c r="Z39" s="8"/>
    </row>
    <row r="40" spans="1:26" s="20" customFormat="1" ht="72">
      <c r="A40" s="82">
        <v>43</v>
      </c>
      <c r="B40" s="153" t="s">
        <v>85</v>
      </c>
      <c r="C40" s="153"/>
      <c r="D40" s="152">
        <v>82096</v>
      </c>
      <c r="E40" s="45">
        <v>82096</v>
      </c>
      <c r="F40" s="45">
        <v>0</v>
      </c>
      <c r="G40" s="82"/>
      <c r="H40" s="91" t="s">
        <v>121</v>
      </c>
      <c r="I40" s="76" t="s">
        <v>953</v>
      </c>
      <c r="J40" s="82"/>
      <c r="K40" s="82"/>
      <c r="L40" s="82"/>
      <c r="M40" s="82"/>
      <c r="N40" s="82"/>
      <c r="O40" s="82"/>
      <c r="P40" s="8"/>
      <c r="Q40" s="8"/>
      <c r="R40" s="8"/>
      <c r="S40" s="7"/>
      <c r="T40" s="7"/>
      <c r="U40" s="8"/>
      <c r="V40" s="380"/>
      <c r="W40" s="380"/>
      <c r="X40" s="380"/>
      <c r="Y40" s="380"/>
      <c r="Z40" s="8"/>
    </row>
    <row r="41" spans="1:26" s="20" customFormat="1" ht="48">
      <c r="A41" s="82">
        <v>44</v>
      </c>
      <c r="B41" s="153" t="s">
        <v>86</v>
      </c>
      <c r="C41" s="153"/>
      <c r="D41" s="152">
        <v>118468</v>
      </c>
      <c r="E41" s="45">
        <v>118468</v>
      </c>
      <c r="F41" s="45">
        <v>0</v>
      </c>
      <c r="G41" s="82"/>
      <c r="H41" s="91" t="s">
        <v>121</v>
      </c>
      <c r="I41" s="76" t="s">
        <v>953</v>
      </c>
      <c r="J41" s="82"/>
      <c r="K41" s="82"/>
      <c r="L41" s="82"/>
      <c r="M41" s="82"/>
      <c r="N41" s="82"/>
      <c r="O41" s="82"/>
      <c r="P41" s="8"/>
      <c r="Q41" s="8"/>
      <c r="R41" s="8"/>
      <c r="S41" s="7"/>
      <c r="T41" s="7"/>
      <c r="U41" s="8"/>
      <c r="V41" s="380"/>
      <c r="W41" s="380"/>
      <c r="X41" s="380"/>
      <c r="Y41" s="380"/>
      <c r="Z41" s="8"/>
    </row>
    <row r="42" spans="1:26" s="20" customFormat="1" ht="84">
      <c r="A42" s="82">
        <v>45</v>
      </c>
      <c r="B42" s="154" t="s">
        <v>87</v>
      </c>
      <c r="C42" s="154"/>
      <c r="D42" s="152">
        <v>0</v>
      </c>
      <c r="E42" s="45">
        <v>0</v>
      </c>
      <c r="F42" s="45">
        <v>0</v>
      </c>
      <c r="G42" s="82"/>
      <c r="H42" s="91" t="s">
        <v>121</v>
      </c>
      <c r="I42" s="76" t="s">
        <v>954</v>
      </c>
      <c r="J42" s="82"/>
      <c r="K42" s="82"/>
      <c r="L42" s="82"/>
      <c r="M42" s="82"/>
      <c r="N42" s="82"/>
      <c r="O42" s="82"/>
      <c r="P42" s="8"/>
      <c r="Q42" s="8"/>
      <c r="R42" s="8"/>
      <c r="S42" s="7"/>
      <c r="T42" s="7"/>
      <c r="U42" s="8"/>
      <c r="V42" s="19"/>
      <c r="W42" s="19"/>
      <c r="X42" s="19"/>
      <c r="Y42" s="19"/>
      <c r="Z42" s="8"/>
    </row>
    <row r="43" spans="1:26" s="20" customFormat="1" ht="72">
      <c r="A43" s="82">
        <v>46</v>
      </c>
      <c r="B43" s="153" t="s">
        <v>88</v>
      </c>
      <c r="C43" s="153"/>
      <c r="D43" s="152">
        <v>216600</v>
      </c>
      <c r="E43" s="45">
        <v>164066</v>
      </c>
      <c r="F43" s="45">
        <v>52534</v>
      </c>
      <c r="G43" s="82"/>
      <c r="H43" s="91" t="s">
        <v>121</v>
      </c>
      <c r="I43" s="76" t="s">
        <v>953</v>
      </c>
      <c r="J43" s="82"/>
      <c r="K43" s="82"/>
      <c r="L43" s="82"/>
      <c r="M43" s="82"/>
      <c r="N43" s="82"/>
      <c r="O43" s="82"/>
      <c r="P43" s="8"/>
      <c r="Q43" s="8"/>
      <c r="R43" s="8"/>
      <c r="S43" s="7"/>
      <c r="T43" s="7"/>
      <c r="U43" s="8"/>
      <c r="V43" s="380"/>
      <c r="W43" s="380"/>
      <c r="X43" s="380"/>
      <c r="Y43" s="380"/>
      <c r="Z43" s="8"/>
    </row>
    <row r="44" spans="1:26" s="20" customFormat="1" ht="48">
      <c r="A44" s="82">
        <v>47</v>
      </c>
      <c r="B44" s="45" t="s">
        <v>89</v>
      </c>
      <c r="C44" s="45"/>
      <c r="D44" s="152">
        <v>162029</v>
      </c>
      <c r="E44" s="45">
        <v>0</v>
      </c>
      <c r="F44" s="45">
        <v>162029</v>
      </c>
      <c r="G44" s="82"/>
      <c r="H44" s="91" t="s">
        <v>121</v>
      </c>
      <c r="I44" s="82"/>
      <c r="J44" s="82"/>
      <c r="K44" s="82"/>
      <c r="L44" s="82"/>
      <c r="M44" s="82"/>
      <c r="N44" s="82"/>
      <c r="O44" s="82"/>
      <c r="P44" s="8"/>
      <c r="Q44" s="8"/>
      <c r="R44" s="8"/>
      <c r="S44" s="7"/>
      <c r="T44" s="7"/>
      <c r="U44" s="8"/>
      <c r="V44" s="380"/>
      <c r="W44" s="380"/>
      <c r="X44" s="380"/>
      <c r="Y44" s="380"/>
      <c r="Z44" s="8"/>
    </row>
    <row r="45" spans="1:26" s="20" customFormat="1" ht="60">
      <c r="A45" s="82">
        <v>48</v>
      </c>
      <c r="B45" s="45" t="s">
        <v>90</v>
      </c>
      <c r="C45" s="45"/>
      <c r="D45" s="152">
        <v>31500</v>
      </c>
      <c r="E45" s="45">
        <v>31500</v>
      </c>
      <c r="F45" s="45">
        <v>0</v>
      </c>
      <c r="G45" s="82"/>
      <c r="H45" s="91" t="s">
        <v>121</v>
      </c>
      <c r="I45" s="82"/>
      <c r="J45" s="82"/>
      <c r="K45" s="82"/>
      <c r="L45" s="82"/>
      <c r="M45" s="82"/>
      <c r="N45" s="82"/>
      <c r="O45" s="82"/>
      <c r="P45" s="8"/>
      <c r="Q45" s="8"/>
      <c r="R45" s="8"/>
      <c r="S45" s="7"/>
      <c r="T45" s="7"/>
      <c r="U45" s="8"/>
      <c r="V45" s="380"/>
      <c r="W45" s="380"/>
      <c r="X45" s="380"/>
      <c r="Y45" s="380"/>
      <c r="Z45" s="8"/>
    </row>
    <row r="46" spans="1:15" ht="60">
      <c r="A46" s="82">
        <v>50</v>
      </c>
      <c r="B46" s="45" t="s">
        <v>93</v>
      </c>
      <c r="C46" s="45"/>
      <c r="D46" s="155">
        <v>31500</v>
      </c>
      <c r="E46" s="88">
        <v>1329.4</v>
      </c>
      <c r="F46" s="88">
        <v>30170.6</v>
      </c>
      <c r="G46" s="82"/>
      <c r="H46" s="45" t="s">
        <v>121</v>
      </c>
      <c r="I46" s="82"/>
      <c r="J46" s="82"/>
      <c r="K46" s="82"/>
      <c r="L46" s="82"/>
      <c r="M46" s="82"/>
      <c r="N46" s="82"/>
      <c r="O46" s="82"/>
    </row>
    <row r="47" spans="1:15" ht="36">
      <c r="A47" s="229">
        <v>51</v>
      </c>
      <c r="B47" s="96" t="s">
        <v>971</v>
      </c>
      <c r="C47" s="96"/>
      <c r="D47" s="156">
        <v>55588.8</v>
      </c>
      <c r="E47" s="45">
        <v>0</v>
      </c>
      <c r="F47" s="157">
        <v>55588.8</v>
      </c>
      <c r="G47" s="82"/>
      <c r="H47" s="76" t="s">
        <v>986</v>
      </c>
      <c r="I47" s="82"/>
      <c r="J47" s="158"/>
      <c r="K47" s="72"/>
      <c r="L47" s="82"/>
      <c r="M47" s="82"/>
      <c r="N47" s="82"/>
      <c r="O47" s="82"/>
    </row>
    <row r="48" spans="1:15" ht="24">
      <c r="A48" s="229">
        <v>52</v>
      </c>
      <c r="B48" s="96" t="s">
        <v>972</v>
      </c>
      <c r="C48" s="96"/>
      <c r="D48" s="156">
        <v>101001.6</v>
      </c>
      <c r="E48" s="45">
        <v>0</v>
      </c>
      <c r="F48" s="157">
        <v>101001.6</v>
      </c>
      <c r="G48" s="82"/>
      <c r="H48" s="76" t="s">
        <v>986</v>
      </c>
      <c r="I48" s="82"/>
      <c r="J48" s="158"/>
      <c r="K48" s="72"/>
      <c r="L48" s="82"/>
      <c r="M48" s="82"/>
      <c r="N48" s="82"/>
      <c r="O48" s="82"/>
    </row>
    <row r="49" spans="1:15" ht="36">
      <c r="A49" s="229">
        <v>53</v>
      </c>
      <c r="B49" s="96" t="s">
        <v>973</v>
      </c>
      <c r="C49" s="96"/>
      <c r="D49" s="156">
        <v>255002.4</v>
      </c>
      <c r="E49" s="45">
        <v>0</v>
      </c>
      <c r="F49" s="157">
        <v>255002.4</v>
      </c>
      <c r="G49" s="82"/>
      <c r="H49" s="76" t="s">
        <v>986</v>
      </c>
      <c r="I49" s="82"/>
      <c r="J49" s="158"/>
      <c r="K49" s="72"/>
      <c r="L49" s="82"/>
      <c r="M49" s="82"/>
      <c r="N49" s="82"/>
      <c r="O49" s="82"/>
    </row>
    <row r="50" spans="1:15" ht="24">
      <c r="A50" s="230">
        <v>54</v>
      </c>
      <c r="B50" s="96" t="s">
        <v>974</v>
      </c>
      <c r="C50" s="96"/>
      <c r="D50" s="156">
        <v>395667.6</v>
      </c>
      <c r="E50" s="45">
        <v>0</v>
      </c>
      <c r="F50" s="157">
        <v>395667.6</v>
      </c>
      <c r="G50" s="82"/>
      <c r="H50" s="76" t="s">
        <v>986</v>
      </c>
      <c r="I50" s="82"/>
      <c r="J50" s="158"/>
      <c r="K50" s="72"/>
      <c r="L50" s="82"/>
      <c r="M50" s="82"/>
      <c r="N50" s="82"/>
      <c r="O50" s="82"/>
    </row>
    <row r="51" spans="1:15" ht="24">
      <c r="A51" s="82">
        <v>55</v>
      </c>
      <c r="B51" s="82" t="s">
        <v>975</v>
      </c>
      <c r="C51" s="82"/>
      <c r="D51" s="159">
        <v>30985.2</v>
      </c>
      <c r="E51" s="82">
        <v>0</v>
      </c>
      <c r="F51" s="160">
        <v>30985.2</v>
      </c>
      <c r="G51" s="82"/>
      <c r="H51" s="76" t="s">
        <v>986</v>
      </c>
      <c r="I51" s="82"/>
      <c r="J51" s="161"/>
      <c r="K51" s="82"/>
      <c r="L51" s="82"/>
      <c r="M51" s="82"/>
      <c r="N51" s="82"/>
      <c r="O51" s="82"/>
    </row>
    <row r="52" spans="1:15" ht="24">
      <c r="A52" s="82">
        <v>56</v>
      </c>
      <c r="B52" s="96" t="s">
        <v>976</v>
      </c>
      <c r="C52" s="96"/>
      <c r="D52" s="156">
        <v>56117.11</v>
      </c>
      <c r="E52" s="82">
        <v>0</v>
      </c>
      <c r="F52" s="175">
        <f>D52-E52</f>
        <v>56117.11</v>
      </c>
      <c r="G52" s="82"/>
      <c r="H52" s="76" t="s">
        <v>986</v>
      </c>
      <c r="I52" s="82"/>
      <c r="J52" s="161"/>
      <c r="K52" s="82"/>
      <c r="L52" s="82"/>
      <c r="M52" s="82"/>
      <c r="N52" s="82"/>
      <c r="O52" s="82"/>
    </row>
    <row r="53" spans="1:15" ht="24">
      <c r="A53" s="82">
        <v>57</v>
      </c>
      <c r="B53" s="96" t="s">
        <v>977</v>
      </c>
      <c r="C53" s="96"/>
      <c r="D53" s="156">
        <v>42687.83</v>
      </c>
      <c r="E53" s="82">
        <v>0</v>
      </c>
      <c r="F53" s="162">
        <v>42687.83</v>
      </c>
      <c r="G53" s="82"/>
      <c r="H53" s="76" t="s">
        <v>986</v>
      </c>
      <c r="I53" s="82"/>
      <c r="J53" s="161"/>
      <c r="K53" s="82"/>
      <c r="L53" s="82"/>
      <c r="M53" s="82"/>
      <c r="N53" s="82"/>
      <c r="O53" s="82"/>
    </row>
    <row r="54" spans="1:15" ht="36">
      <c r="A54" s="82">
        <v>58</v>
      </c>
      <c r="B54" s="96" t="s">
        <v>978</v>
      </c>
      <c r="C54" s="96"/>
      <c r="D54" s="156">
        <v>292529.9</v>
      </c>
      <c r="E54" s="82">
        <v>0</v>
      </c>
      <c r="F54" s="162">
        <v>292529.9</v>
      </c>
      <c r="G54" s="82"/>
      <c r="H54" s="76" t="s">
        <v>986</v>
      </c>
      <c r="I54" s="82"/>
      <c r="J54" s="161"/>
      <c r="K54" s="82"/>
      <c r="L54" s="82"/>
      <c r="M54" s="82"/>
      <c r="N54" s="82"/>
      <c r="O54" s="82"/>
    </row>
    <row r="55" spans="1:15" ht="24">
      <c r="A55" s="82">
        <v>59</v>
      </c>
      <c r="B55" s="76" t="s">
        <v>979</v>
      </c>
      <c r="C55" s="76"/>
      <c r="D55" s="159">
        <v>1307998</v>
      </c>
      <c r="E55" s="82">
        <v>0</v>
      </c>
      <c r="F55" s="160">
        <v>1307998</v>
      </c>
      <c r="G55" s="82"/>
      <c r="H55" s="76" t="s">
        <v>986</v>
      </c>
      <c r="I55" s="82"/>
      <c r="J55" s="161"/>
      <c r="K55" s="82"/>
      <c r="L55" s="82"/>
      <c r="M55" s="82"/>
      <c r="N55" s="82"/>
      <c r="O55" s="82"/>
    </row>
    <row r="56" spans="1:15" ht="24">
      <c r="A56" s="82">
        <v>60</v>
      </c>
      <c r="B56" s="76" t="s">
        <v>980</v>
      </c>
      <c r="C56" s="76"/>
      <c r="D56" s="159">
        <v>392398.8</v>
      </c>
      <c r="E56" s="82">
        <v>0</v>
      </c>
      <c r="F56" s="160">
        <v>392398.8</v>
      </c>
      <c r="G56" s="82"/>
      <c r="H56" s="76" t="s">
        <v>986</v>
      </c>
      <c r="I56" s="82"/>
      <c r="J56" s="161"/>
      <c r="K56" s="82"/>
      <c r="L56" s="82"/>
      <c r="M56" s="82"/>
      <c r="N56" s="82"/>
      <c r="O56" s="82"/>
    </row>
    <row r="57" spans="1:15" ht="24">
      <c r="A57" s="82">
        <v>61</v>
      </c>
      <c r="B57" s="76" t="s">
        <v>981</v>
      </c>
      <c r="C57" s="76"/>
      <c r="D57" s="159">
        <v>90900</v>
      </c>
      <c r="E57" s="82">
        <v>0</v>
      </c>
      <c r="F57" s="160">
        <v>90900</v>
      </c>
      <c r="G57" s="82"/>
      <c r="H57" s="76" t="s">
        <v>986</v>
      </c>
      <c r="I57" s="82"/>
      <c r="J57" s="161"/>
      <c r="K57" s="82"/>
      <c r="L57" s="82"/>
      <c r="M57" s="82"/>
      <c r="N57" s="82"/>
      <c r="O57" s="82"/>
    </row>
    <row r="58" spans="1:15" ht="24">
      <c r="A58" s="82">
        <v>62</v>
      </c>
      <c r="B58" s="76" t="s">
        <v>982</v>
      </c>
      <c r="C58" s="76"/>
      <c r="D58" s="159">
        <v>179807.8</v>
      </c>
      <c r="E58" s="82">
        <v>0</v>
      </c>
      <c r="F58" s="160">
        <v>179807.8</v>
      </c>
      <c r="G58" s="82"/>
      <c r="H58" s="76" t="s">
        <v>986</v>
      </c>
      <c r="I58" s="82"/>
      <c r="J58" s="161"/>
      <c r="K58" s="82"/>
      <c r="L58" s="82"/>
      <c r="M58" s="82"/>
      <c r="N58" s="82"/>
      <c r="O58" s="82"/>
    </row>
    <row r="59" spans="1:15" ht="24">
      <c r="A59" s="82">
        <v>63</v>
      </c>
      <c r="B59" s="163" t="s">
        <v>983</v>
      </c>
      <c r="C59" s="163"/>
      <c r="D59" s="164">
        <v>5695</v>
      </c>
      <c r="E59" s="165">
        <v>0</v>
      </c>
      <c r="F59" s="166">
        <v>5695</v>
      </c>
      <c r="G59" s="167"/>
      <c r="H59" s="76" t="s">
        <v>987</v>
      </c>
      <c r="I59" s="167"/>
      <c r="J59" s="168"/>
      <c r="K59" s="167"/>
      <c r="L59" s="167"/>
      <c r="M59" s="167"/>
      <c r="N59" s="167"/>
      <c r="O59" s="167"/>
    </row>
    <row r="60" spans="1:15" ht="24">
      <c r="A60" s="82">
        <v>64</v>
      </c>
      <c r="B60" s="163" t="s">
        <v>1035</v>
      </c>
      <c r="C60" s="163"/>
      <c r="D60" s="164">
        <v>347691.12</v>
      </c>
      <c r="E60" s="165">
        <v>0</v>
      </c>
      <c r="F60" s="224">
        <f aca="true" t="shared" si="0" ref="F60:F91">D60-E60</f>
        <v>347691.12</v>
      </c>
      <c r="G60" s="167"/>
      <c r="H60" s="76" t="s">
        <v>1034</v>
      </c>
      <c r="I60" s="167"/>
      <c r="J60" s="168"/>
      <c r="K60" s="167"/>
      <c r="L60" s="167"/>
      <c r="M60" s="167"/>
      <c r="N60" s="167"/>
      <c r="O60" s="167"/>
    </row>
    <row r="61" spans="1:15" ht="24">
      <c r="A61" s="82">
        <v>65</v>
      </c>
      <c r="B61" s="163" t="s">
        <v>1036</v>
      </c>
      <c r="C61" s="163"/>
      <c r="D61" s="164">
        <v>72603.29</v>
      </c>
      <c r="E61" s="165">
        <v>0</v>
      </c>
      <c r="F61" s="224">
        <f t="shared" si="0"/>
        <v>72603.29</v>
      </c>
      <c r="G61" s="167"/>
      <c r="H61" s="76" t="s">
        <v>1034</v>
      </c>
      <c r="I61" s="167"/>
      <c r="J61" s="168"/>
      <c r="K61" s="167"/>
      <c r="L61" s="167"/>
      <c r="M61" s="167"/>
      <c r="N61" s="167"/>
      <c r="O61" s="167"/>
    </row>
    <row r="62" spans="1:15" ht="24">
      <c r="A62" s="82">
        <v>66</v>
      </c>
      <c r="B62" s="163" t="s">
        <v>1037</v>
      </c>
      <c r="C62" s="163"/>
      <c r="D62" s="164">
        <v>207655.27</v>
      </c>
      <c r="E62" s="165">
        <v>0</v>
      </c>
      <c r="F62" s="224">
        <f t="shared" si="0"/>
        <v>207655.27</v>
      </c>
      <c r="G62" s="167"/>
      <c r="H62" s="76" t="s">
        <v>1034</v>
      </c>
      <c r="I62" s="167"/>
      <c r="J62" s="168"/>
      <c r="K62" s="167"/>
      <c r="L62" s="167"/>
      <c r="M62" s="167"/>
      <c r="N62" s="167"/>
      <c r="O62" s="167"/>
    </row>
    <row r="63" spans="1:15" ht="24">
      <c r="A63" s="82">
        <v>67</v>
      </c>
      <c r="B63" s="163" t="s">
        <v>1037</v>
      </c>
      <c r="C63" s="163"/>
      <c r="D63" s="164">
        <v>164287.32</v>
      </c>
      <c r="E63" s="165">
        <v>0</v>
      </c>
      <c r="F63" s="224">
        <f t="shared" si="0"/>
        <v>164287.32</v>
      </c>
      <c r="G63" s="167"/>
      <c r="H63" s="76" t="s">
        <v>1034</v>
      </c>
      <c r="I63" s="167"/>
      <c r="J63" s="168"/>
      <c r="K63" s="167"/>
      <c r="L63" s="167"/>
      <c r="M63" s="167"/>
      <c r="N63" s="167"/>
      <c r="O63" s="167"/>
    </row>
    <row r="64" spans="1:15" ht="36">
      <c r="A64" s="82">
        <v>68</v>
      </c>
      <c r="B64" s="163" t="s">
        <v>1042</v>
      </c>
      <c r="C64" s="163"/>
      <c r="D64" s="164">
        <v>1963400</v>
      </c>
      <c r="E64" s="165">
        <v>1963400</v>
      </c>
      <c r="F64" s="166">
        <f t="shared" si="0"/>
        <v>0</v>
      </c>
      <c r="G64" s="167"/>
      <c r="H64" s="76" t="s">
        <v>1043</v>
      </c>
      <c r="I64" s="167"/>
      <c r="J64" s="168"/>
      <c r="K64" s="167"/>
      <c r="L64" s="167"/>
      <c r="M64" s="167"/>
      <c r="N64" s="167"/>
      <c r="O64" s="167"/>
    </row>
    <row r="65" spans="1:15" ht="36">
      <c r="A65" s="82">
        <v>69</v>
      </c>
      <c r="B65" s="163" t="s">
        <v>1044</v>
      </c>
      <c r="C65" s="163"/>
      <c r="D65" s="164">
        <v>804159.99</v>
      </c>
      <c r="E65" s="165">
        <v>804159.99</v>
      </c>
      <c r="F65" s="166">
        <f t="shared" si="0"/>
        <v>0</v>
      </c>
      <c r="G65" s="167"/>
      <c r="H65" s="76" t="s">
        <v>1043</v>
      </c>
      <c r="I65" s="167"/>
      <c r="J65" s="168"/>
      <c r="K65" s="167"/>
      <c r="L65" s="167"/>
      <c r="M65" s="167"/>
      <c r="N65" s="167"/>
      <c r="O65" s="167"/>
    </row>
    <row r="66" spans="1:15" ht="36">
      <c r="A66" s="82">
        <v>70</v>
      </c>
      <c r="B66" s="163" t="s">
        <v>1045</v>
      </c>
      <c r="C66" s="163"/>
      <c r="D66" s="164">
        <v>1200000</v>
      </c>
      <c r="E66" s="165">
        <v>0</v>
      </c>
      <c r="F66" s="166">
        <f t="shared" si="0"/>
        <v>1200000</v>
      </c>
      <c r="G66" s="167"/>
      <c r="H66" s="76" t="s">
        <v>1043</v>
      </c>
      <c r="I66" s="167"/>
      <c r="J66" s="168"/>
      <c r="K66" s="167"/>
      <c r="L66" s="167"/>
      <c r="M66" s="167"/>
      <c r="N66" s="167"/>
      <c r="O66" s="167"/>
    </row>
    <row r="67" spans="1:15" ht="36">
      <c r="A67" s="82">
        <v>71</v>
      </c>
      <c r="B67" s="163" t="s">
        <v>1046</v>
      </c>
      <c r="C67" s="163"/>
      <c r="D67" s="164">
        <v>726595.08</v>
      </c>
      <c r="E67" s="165">
        <v>726595.08</v>
      </c>
      <c r="F67" s="166">
        <f t="shared" si="0"/>
        <v>0</v>
      </c>
      <c r="G67" s="167"/>
      <c r="H67" s="76" t="s">
        <v>1043</v>
      </c>
      <c r="I67" s="167"/>
      <c r="J67" s="168"/>
      <c r="K67" s="167"/>
      <c r="L67" s="167"/>
      <c r="M67" s="167"/>
      <c r="N67" s="167"/>
      <c r="O67" s="167"/>
    </row>
    <row r="68" spans="1:15" ht="60">
      <c r="A68" s="82">
        <v>72</v>
      </c>
      <c r="B68" s="163" t="s">
        <v>1047</v>
      </c>
      <c r="C68" s="163"/>
      <c r="D68" s="164">
        <v>660166.68</v>
      </c>
      <c r="E68" s="165">
        <v>660166.68</v>
      </c>
      <c r="F68" s="166">
        <f t="shared" si="0"/>
        <v>0</v>
      </c>
      <c r="G68" s="167"/>
      <c r="H68" s="76" t="s">
        <v>1043</v>
      </c>
      <c r="I68" s="167"/>
      <c r="J68" s="168"/>
      <c r="K68" s="167"/>
      <c r="L68" s="167"/>
      <c r="M68" s="167"/>
      <c r="N68" s="167"/>
      <c r="O68" s="167"/>
    </row>
    <row r="69" spans="1:15" ht="60">
      <c r="A69" s="82">
        <v>73</v>
      </c>
      <c r="B69" s="163" t="s">
        <v>1048</v>
      </c>
      <c r="C69" s="163"/>
      <c r="D69" s="164">
        <v>774525.18</v>
      </c>
      <c r="E69" s="165">
        <v>774525.18</v>
      </c>
      <c r="F69" s="166">
        <f t="shared" si="0"/>
        <v>0</v>
      </c>
      <c r="G69" s="167"/>
      <c r="H69" s="76" t="s">
        <v>1043</v>
      </c>
      <c r="I69" s="167"/>
      <c r="J69" s="168"/>
      <c r="K69" s="167"/>
      <c r="L69" s="167"/>
      <c r="M69" s="167"/>
      <c r="N69" s="167"/>
      <c r="O69" s="167"/>
    </row>
    <row r="70" spans="1:15" ht="36">
      <c r="A70" s="82">
        <v>74</v>
      </c>
      <c r="B70" s="163" t="s">
        <v>1063</v>
      </c>
      <c r="C70" s="163"/>
      <c r="D70" s="164">
        <v>77116.98</v>
      </c>
      <c r="E70" s="165">
        <v>77116.98</v>
      </c>
      <c r="F70" s="166">
        <f t="shared" si="0"/>
        <v>0</v>
      </c>
      <c r="G70" s="167"/>
      <c r="H70" s="76" t="s">
        <v>1065</v>
      </c>
      <c r="I70" s="167"/>
      <c r="J70" s="168"/>
      <c r="K70" s="167"/>
      <c r="L70" s="167"/>
      <c r="M70" s="167"/>
      <c r="N70" s="167"/>
      <c r="O70" s="167"/>
    </row>
    <row r="71" spans="1:15" ht="36">
      <c r="A71" s="82">
        <v>75</v>
      </c>
      <c r="B71" s="163" t="s">
        <v>1064</v>
      </c>
      <c r="C71" s="163"/>
      <c r="D71" s="164">
        <v>94372</v>
      </c>
      <c r="E71" s="165">
        <v>94372</v>
      </c>
      <c r="F71" s="166">
        <f t="shared" si="0"/>
        <v>0</v>
      </c>
      <c r="G71" s="167"/>
      <c r="H71" s="76" t="s">
        <v>1065</v>
      </c>
      <c r="I71" s="167"/>
      <c r="J71" s="168"/>
      <c r="K71" s="167"/>
      <c r="L71" s="167"/>
      <c r="M71" s="167"/>
      <c r="N71" s="167"/>
      <c r="O71" s="167"/>
    </row>
    <row r="72" spans="1:15" ht="36">
      <c r="A72" s="82">
        <v>76</v>
      </c>
      <c r="B72" s="163" t="s">
        <v>1249</v>
      </c>
      <c r="C72" s="163"/>
      <c r="D72" s="164">
        <v>75543</v>
      </c>
      <c r="E72" s="165">
        <v>75543</v>
      </c>
      <c r="F72" s="166">
        <f t="shared" si="0"/>
        <v>0</v>
      </c>
      <c r="G72" s="167"/>
      <c r="H72" s="76" t="s">
        <v>1065</v>
      </c>
      <c r="I72" s="167"/>
      <c r="J72" s="168"/>
      <c r="K72" s="167"/>
      <c r="L72" s="167"/>
      <c r="M72" s="167"/>
      <c r="N72" s="167"/>
      <c r="O72" s="167"/>
    </row>
    <row r="73" spans="1:15" ht="36">
      <c r="A73" s="82">
        <v>77</v>
      </c>
      <c r="B73" s="163" t="s">
        <v>1066</v>
      </c>
      <c r="C73" s="163"/>
      <c r="D73" s="164">
        <v>103616</v>
      </c>
      <c r="E73" s="165">
        <v>103616</v>
      </c>
      <c r="F73" s="166">
        <f t="shared" si="0"/>
        <v>0</v>
      </c>
      <c r="G73" s="167"/>
      <c r="H73" s="76" t="s">
        <v>1065</v>
      </c>
      <c r="I73" s="167"/>
      <c r="J73" s="168"/>
      <c r="K73" s="167"/>
      <c r="L73" s="167"/>
      <c r="M73" s="167"/>
      <c r="N73" s="167"/>
      <c r="O73" s="167"/>
    </row>
    <row r="74" spans="1:15" ht="36">
      <c r="A74" s="82">
        <v>78</v>
      </c>
      <c r="B74" s="163" t="s">
        <v>1067</v>
      </c>
      <c r="C74" s="163"/>
      <c r="D74" s="164">
        <v>84379.98</v>
      </c>
      <c r="E74" s="165">
        <v>84379.98</v>
      </c>
      <c r="F74" s="166">
        <f t="shared" si="0"/>
        <v>0</v>
      </c>
      <c r="G74" s="167"/>
      <c r="H74" s="76" t="s">
        <v>1065</v>
      </c>
      <c r="I74" s="167"/>
      <c r="J74" s="168"/>
      <c r="K74" s="167"/>
      <c r="L74" s="167"/>
      <c r="M74" s="167"/>
      <c r="N74" s="167"/>
      <c r="O74" s="167"/>
    </row>
    <row r="75" spans="1:15" ht="36">
      <c r="A75" s="82">
        <v>79</v>
      </c>
      <c r="B75" s="163" t="s">
        <v>1068</v>
      </c>
      <c r="C75" s="163"/>
      <c r="D75" s="164">
        <v>116821.98</v>
      </c>
      <c r="E75" s="165">
        <v>116821.98</v>
      </c>
      <c r="F75" s="166">
        <f t="shared" si="0"/>
        <v>0</v>
      </c>
      <c r="G75" s="167"/>
      <c r="H75" s="76" t="s">
        <v>1065</v>
      </c>
      <c r="I75" s="167"/>
      <c r="J75" s="168"/>
      <c r="K75" s="167"/>
      <c r="L75" s="167"/>
      <c r="M75" s="167"/>
      <c r="N75" s="167"/>
      <c r="O75" s="167"/>
    </row>
    <row r="76" spans="1:15" ht="36">
      <c r="A76" s="82">
        <v>80</v>
      </c>
      <c r="B76" s="163" t="s">
        <v>1069</v>
      </c>
      <c r="C76" s="163"/>
      <c r="D76" s="164">
        <v>135524</v>
      </c>
      <c r="E76" s="165">
        <v>135524</v>
      </c>
      <c r="F76" s="166">
        <f t="shared" si="0"/>
        <v>0</v>
      </c>
      <c r="G76" s="167"/>
      <c r="H76" s="76" t="s">
        <v>1065</v>
      </c>
      <c r="I76" s="167"/>
      <c r="J76" s="168"/>
      <c r="K76" s="167"/>
      <c r="L76" s="167"/>
      <c r="M76" s="167"/>
      <c r="N76" s="167"/>
      <c r="O76" s="167"/>
    </row>
    <row r="77" spans="1:15" ht="36">
      <c r="A77" s="82">
        <v>81</v>
      </c>
      <c r="B77" s="163" t="s">
        <v>1070</v>
      </c>
      <c r="C77" s="163"/>
      <c r="D77" s="164">
        <v>139922.6</v>
      </c>
      <c r="E77" s="165">
        <v>139922.6</v>
      </c>
      <c r="F77" s="166">
        <f t="shared" si="0"/>
        <v>0</v>
      </c>
      <c r="G77" s="167"/>
      <c r="H77" s="76" t="s">
        <v>1065</v>
      </c>
      <c r="I77" s="167"/>
      <c r="J77" s="168"/>
      <c r="K77" s="167"/>
      <c r="L77" s="167"/>
      <c r="M77" s="167"/>
      <c r="N77" s="167"/>
      <c r="O77" s="167"/>
    </row>
    <row r="78" spans="1:15" ht="36">
      <c r="A78" s="82">
        <v>82</v>
      </c>
      <c r="B78" s="163" t="s">
        <v>1071</v>
      </c>
      <c r="C78" s="163"/>
      <c r="D78" s="164">
        <v>27180</v>
      </c>
      <c r="E78" s="165">
        <v>27180</v>
      </c>
      <c r="F78" s="166">
        <f t="shared" si="0"/>
        <v>0</v>
      </c>
      <c r="G78" s="167"/>
      <c r="H78" s="76" t="s">
        <v>1065</v>
      </c>
      <c r="I78" s="167"/>
      <c r="J78" s="168"/>
      <c r="K78" s="167"/>
      <c r="L78" s="167"/>
      <c r="M78" s="167"/>
      <c r="N78" s="167"/>
      <c r="O78" s="167"/>
    </row>
    <row r="79" spans="1:15" ht="36">
      <c r="A79" s="82">
        <v>83</v>
      </c>
      <c r="B79" s="163" t="s">
        <v>1072</v>
      </c>
      <c r="C79" s="163"/>
      <c r="D79" s="164">
        <v>52720</v>
      </c>
      <c r="E79" s="165">
        <v>52720</v>
      </c>
      <c r="F79" s="166">
        <f t="shared" si="0"/>
        <v>0</v>
      </c>
      <c r="G79" s="167"/>
      <c r="H79" s="76" t="s">
        <v>1065</v>
      </c>
      <c r="I79" s="167"/>
      <c r="J79" s="168"/>
      <c r="K79" s="167"/>
      <c r="L79" s="167"/>
      <c r="M79" s="167"/>
      <c r="N79" s="167"/>
      <c r="O79" s="167"/>
    </row>
    <row r="80" spans="1:15" ht="36">
      <c r="A80" s="82">
        <v>84</v>
      </c>
      <c r="B80" s="163" t="s">
        <v>1073</v>
      </c>
      <c r="C80" s="163"/>
      <c r="D80" s="164">
        <v>211578</v>
      </c>
      <c r="E80" s="165">
        <v>211578</v>
      </c>
      <c r="F80" s="166">
        <f t="shared" si="0"/>
        <v>0</v>
      </c>
      <c r="G80" s="167"/>
      <c r="H80" s="76" t="s">
        <v>1065</v>
      </c>
      <c r="I80" s="167"/>
      <c r="J80" s="168"/>
      <c r="K80" s="167"/>
      <c r="L80" s="167"/>
      <c r="M80" s="167"/>
      <c r="N80" s="167"/>
      <c r="O80" s="167"/>
    </row>
    <row r="81" spans="1:15" ht="36">
      <c r="A81" s="82">
        <v>85</v>
      </c>
      <c r="B81" s="163" t="s">
        <v>1074</v>
      </c>
      <c r="C81" s="163"/>
      <c r="D81" s="164">
        <v>227180.4</v>
      </c>
      <c r="E81" s="165">
        <v>227180.4</v>
      </c>
      <c r="F81" s="166">
        <f t="shared" si="0"/>
        <v>0</v>
      </c>
      <c r="G81" s="167"/>
      <c r="H81" s="76" t="s">
        <v>1065</v>
      </c>
      <c r="I81" s="167"/>
      <c r="J81" s="168"/>
      <c r="K81" s="167"/>
      <c r="L81" s="167"/>
      <c r="M81" s="167"/>
      <c r="N81" s="167"/>
      <c r="O81" s="167"/>
    </row>
    <row r="82" spans="1:15" ht="36">
      <c r="A82" s="82">
        <v>86</v>
      </c>
      <c r="B82" s="163" t="s">
        <v>1075</v>
      </c>
      <c r="C82" s="163"/>
      <c r="D82" s="164">
        <v>442619.31</v>
      </c>
      <c r="E82" s="165">
        <v>442619.31</v>
      </c>
      <c r="F82" s="166">
        <f t="shared" si="0"/>
        <v>0</v>
      </c>
      <c r="G82" s="167"/>
      <c r="H82" s="76" t="s">
        <v>1065</v>
      </c>
      <c r="I82" s="167"/>
      <c r="J82" s="168"/>
      <c r="K82" s="167"/>
      <c r="L82" s="167"/>
      <c r="M82" s="167"/>
      <c r="N82" s="167"/>
      <c r="O82" s="167"/>
    </row>
    <row r="83" spans="1:15" ht="36">
      <c r="A83" s="82">
        <v>87</v>
      </c>
      <c r="B83" s="163" t="s">
        <v>1076</v>
      </c>
      <c r="C83" s="163"/>
      <c r="D83" s="164">
        <v>50562.52</v>
      </c>
      <c r="E83" s="165">
        <v>50562.52</v>
      </c>
      <c r="F83" s="166">
        <f t="shared" si="0"/>
        <v>0</v>
      </c>
      <c r="G83" s="167"/>
      <c r="H83" s="76" t="s">
        <v>1065</v>
      </c>
      <c r="I83" s="167"/>
      <c r="J83" s="168"/>
      <c r="K83" s="167"/>
      <c r="L83" s="167"/>
      <c r="M83" s="167"/>
      <c r="N83" s="167"/>
      <c r="O83" s="167"/>
    </row>
    <row r="84" spans="1:15" ht="36">
      <c r="A84" s="82">
        <v>88</v>
      </c>
      <c r="B84" s="163" t="s">
        <v>1077</v>
      </c>
      <c r="C84" s="163"/>
      <c r="D84" s="164">
        <v>31615.02</v>
      </c>
      <c r="E84" s="165">
        <v>31615.02</v>
      </c>
      <c r="F84" s="166">
        <f t="shared" si="0"/>
        <v>0</v>
      </c>
      <c r="G84" s="167"/>
      <c r="H84" s="76" t="s">
        <v>1065</v>
      </c>
      <c r="I84" s="167"/>
      <c r="J84" s="168"/>
      <c r="K84" s="167"/>
      <c r="L84" s="167"/>
      <c r="M84" s="167"/>
      <c r="N84" s="167"/>
      <c r="O84" s="167"/>
    </row>
    <row r="85" spans="1:15" ht="36">
      <c r="A85" s="82">
        <v>89</v>
      </c>
      <c r="B85" s="163" t="s">
        <v>1078</v>
      </c>
      <c r="C85" s="163"/>
      <c r="D85" s="164">
        <v>42137.88</v>
      </c>
      <c r="E85" s="165">
        <v>42137.88</v>
      </c>
      <c r="F85" s="166">
        <f t="shared" si="0"/>
        <v>0</v>
      </c>
      <c r="G85" s="167"/>
      <c r="H85" s="76" t="s">
        <v>1065</v>
      </c>
      <c r="I85" s="167"/>
      <c r="J85" s="168"/>
      <c r="K85" s="167"/>
      <c r="L85" s="167"/>
      <c r="M85" s="167"/>
      <c r="N85" s="167"/>
      <c r="O85" s="167"/>
    </row>
    <row r="86" spans="1:15" ht="36">
      <c r="A86" s="82">
        <v>90</v>
      </c>
      <c r="B86" s="163" t="s">
        <v>1079</v>
      </c>
      <c r="C86" s="163"/>
      <c r="D86" s="164">
        <v>24669.4</v>
      </c>
      <c r="E86" s="165">
        <v>24669.4</v>
      </c>
      <c r="F86" s="166">
        <f t="shared" si="0"/>
        <v>0</v>
      </c>
      <c r="G86" s="167"/>
      <c r="H86" s="76" t="s">
        <v>1065</v>
      </c>
      <c r="I86" s="167"/>
      <c r="J86" s="168"/>
      <c r="K86" s="167"/>
      <c r="L86" s="167"/>
      <c r="M86" s="167"/>
      <c r="N86" s="167"/>
      <c r="O86" s="167"/>
    </row>
    <row r="87" spans="1:15" ht="36">
      <c r="A87" s="82">
        <v>91</v>
      </c>
      <c r="B87" s="163" t="s">
        <v>1080</v>
      </c>
      <c r="C87" s="163"/>
      <c r="D87" s="164">
        <v>40010.76</v>
      </c>
      <c r="E87" s="165">
        <v>40010.76</v>
      </c>
      <c r="F87" s="166">
        <f t="shared" si="0"/>
        <v>0</v>
      </c>
      <c r="G87" s="167"/>
      <c r="H87" s="76" t="s">
        <v>1065</v>
      </c>
      <c r="I87" s="167"/>
      <c r="J87" s="168"/>
      <c r="K87" s="167"/>
      <c r="L87" s="167"/>
      <c r="M87" s="167"/>
      <c r="N87" s="167"/>
      <c r="O87" s="167"/>
    </row>
    <row r="88" spans="1:15" ht="36">
      <c r="A88" s="82">
        <v>92</v>
      </c>
      <c r="B88" s="163" t="s">
        <v>1081</v>
      </c>
      <c r="C88" s="163"/>
      <c r="D88" s="164">
        <v>153560.4</v>
      </c>
      <c r="E88" s="165">
        <v>153560.4</v>
      </c>
      <c r="F88" s="166">
        <f t="shared" si="0"/>
        <v>0</v>
      </c>
      <c r="G88" s="167"/>
      <c r="H88" s="76" t="s">
        <v>1065</v>
      </c>
      <c r="I88" s="167"/>
      <c r="J88" s="168"/>
      <c r="K88" s="167"/>
      <c r="L88" s="167"/>
      <c r="M88" s="167"/>
      <c r="N88" s="167"/>
      <c r="O88" s="167"/>
    </row>
    <row r="89" spans="1:15" ht="36">
      <c r="A89" s="82">
        <v>93</v>
      </c>
      <c r="B89" s="163" t="s">
        <v>1082</v>
      </c>
      <c r="C89" s="163"/>
      <c r="D89" s="164">
        <v>91500</v>
      </c>
      <c r="E89" s="165">
        <v>91500</v>
      </c>
      <c r="F89" s="166">
        <f t="shared" si="0"/>
        <v>0</v>
      </c>
      <c r="G89" s="167"/>
      <c r="H89" s="76" t="s">
        <v>1065</v>
      </c>
      <c r="I89" s="167"/>
      <c r="J89" s="168"/>
      <c r="K89" s="167"/>
      <c r="L89" s="167"/>
      <c r="M89" s="167"/>
      <c r="N89" s="167"/>
      <c r="O89" s="167"/>
    </row>
    <row r="90" spans="1:15" ht="108">
      <c r="A90" s="82">
        <v>94</v>
      </c>
      <c r="B90" s="163" t="s">
        <v>81</v>
      </c>
      <c r="C90" s="163"/>
      <c r="D90" s="164"/>
      <c r="E90" s="165"/>
      <c r="F90" s="166"/>
      <c r="G90" s="167"/>
      <c r="H90" s="76"/>
      <c r="I90" s="167"/>
      <c r="J90" s="168"/>
      <c r="K90" s="167"/>
      <c r="L90" s="167"/>
      <c r="M90" s="167"/>
      <c r="N90" s="167"/>
      <c r="O90" s="167"/>
    </row>
    <row r="91" spans="1:15" ht="24">
      <c r="A91" s="82">
        <v>95</v>
      </c>
      <c r="B91" s="163" t="s">
        <v>1049</v>
      </c>
      <c r="C91" s="163"/>
      <c r="D91" s="164">
        <v>2619125.3</v>
      </c>
      <c r="E91" s="165">
        <v>0</v>
      </c>
      <c r="F91" s="166">
        <f t="shared" si="0"/>
        <v>2619125.3</v>
      </c>
      <c r="G91" s="167"/>
      <c r="H91" s="76" t="s">
        <v>1050</v>
      </c>
      <c r="I91" s="167"/>
      <c r="J91" s="168"/>
      <c r="K91" s="167"/>
      <c r="L91" s="167"/>
      <c r="M91" s="167"/>
      <c r="N91" s="167"/>
      <c r="O91" s="167"/>
    </row>
    <row r="92" spans="1:15" ht="36">
      <c r="A92" s="229">
        <v>96</v>
      </c>
      <c r="B92" s="96" t="s">
        <v>971</v>
      </c>
      <c r="C92" s="96"/>
      <c r="D92" s="156">
        <v>55588.8</v>
      </c>
      <c r="E92" s="45">
        <v>0</v>
      </c>
      <c r="F92" s="157">
        <v>55588.8</v>
      </c>
      <c r="G92" s="82"/>
      <c r="H92" s="82"/>
      <c r="I92" s="82"/>
      <c r="J92" s="158"/>
      <c r="K92" s="72"/>
      <c r="L92" s="82"/>
      <c r="M92" s="82"/>
      <c r="N92" s="82"/>
      <c r="O92" s="82"/>
    </row>
    <row r="93" spans="1:15" ht="12.75">
      <c r="A93" s="229">
        <v>97</v>
      </c>
      <c r="B93" s="96" t="s">
        <v>972</v>
      </c>
      <c r="C93" s="96"/>
      <c r="D93" s="156">
        <v>101001.6</v>
      </c>
      <c r="E93" s="45">
        <v>0</v>
      </c>
      <c r="F93" s="157">
        <v>101001.6</v>
      </c>
      <c r="G93" s="82"/>
      <c r="H93" s="82"/>
      <c r="I93" s="82"/>
      <c r="J93" s="158"/>
      <c r="K93" s="72"/>
      <c r="L93" s="82"/>
      <c r="M93" s="82"/>
      <c r="N93" s="82"/>
      <c r="O93" s="82"/>
    </row>
    <row r="94" spans="1:15" ht="36">
      <c r="A94" s="229">
        <v>98</v>
      </c>
      <c r="B94" s="96" t="s">
        <v>973</v>
      </c>
      <c r="C94" s="96"/>
      <c r="D94" s="156">
        <v>255002.4</v>
      </c>
      <c r="E94" s="45">
        <v>0</v>
      </c>
      <c r="F94" s="157">
        <v>255002.4</v>
      </c>
      <c r="G94" s="82"/>
      <c r="H94" s="82"/>
      <c r="I94" s="82"/>
      <c r="J94" s="158"/>
      <c r="K94" s="72"/>
      <c r="L94" s="82"/>
      <c r="M94" s="82"/>
      <c r="N94" s="82"/>
      <c r="O94" s="82"/>
    </row>
    <row r="95" spans="1:15" ht="24">
      <c r="A95" s="229">
        <v>99</v>
      </c>
      <c r="B95" s="96" t="s">
        <v>974</v>
      </c>
      <c r="C95" s="96"/>
      <c r="D95" s="156">
        <v>395667.6</v>
      </c>
      <c r="E95" s="45">
        <v>0</v>
      </c>
      <c r="F95" s="157">
        <v>395667.6</v>
      </c>
      <c r="G95" s="82"/>
      <c r="H95" s="82"/>
      <c r="I95" s="82"/>
      <c r="J95" s="158"/>
      <c r="K95" s="72"/>
      <c r="L95" s="82"/>
      <c r="M95" s="82"/>
      <c r="N95" s="82"/>
      <c r="O95" s="82"/>
    </row>
    <row r="96" spans="1:15" ht="12.75">
      <c r="A96" s="82">
        <v>100</v>
      </c>
      <c r="B96" s="82" t="s">
        <v>975</v>
      </c>
      <c r="C96" s="82"/>
      <c r="D96" s="159">
        <v>30985.2</v>
      </c>
      <c r="E96" s="82">
        <v>0</v>
      </c>
      <c r="F96" s="160">
        <v>30985.2</v>
      </c>
      <c r="G96" s="82"/>
      <c r="H96" s="82"/>
      <c r="I96" s="82"/>
      <c r="J96" s="161"/>
      <c r="K96" s="82"/>
      <c r="L96" s="82"/>
      <c r="M96" s="82"/>
      <c r="N96" s="82"/>
      <c r="O96" s="82"/>
    </row>
    <row r="97" spans="1:15" ht="12.75">
      <c r="A97" s="82">
        <v>101</v>
      </c>
      <c r="B97" s="96" t="s">
        <v>976</v>
      </c>
      <c r="C97" s="96"/>
      <c r="D97" s="156">
        <v>56117.11</v>
      </c>
      <c r="E97" s="82">
        <v>0</v>
      </c>
      <c r="F97" s="162">
        <v>56117.11</v>
      </c>
      <c r="G97" s="82"/>
      <c r="H97" s="82"/>
      <c r="I97" s="82"/>
      <c r="J97" s="161"/>
      <c r="K97" s="82"/>
      <c r="L97" s="82"/>
      <c r="M97" s="82"/>
      <c r="N97" s="82"/>
      <c r="O97" s="82"/>
    </row>
    <row r="98" spans="1:15" ht="24">
      <c r="A98" s="82">
        <v>102</v>
      </c>
      <c r="B98" s="96" t="s">
        <v>977</v>
      </c>
      <c r="C98" s="96"/>
      <c r="D98" s="156">
        <v>42687.83</v>
      </c>
      <c r="E98" s="82">
        <v>0</v>
      </c>
      <c r="F98" s="162">
        <v>42687.83</v>
      </c>
      <c r="G98" s="82"/>
      <c r="H98" s="82"/>
      <c r="I98" s="82"/>
      <c r="J98" s="161"/>
      <c r="K98" s="82"/>
      <c r="L98" s="82"/>
      <c r="M98" s="82"/>
      <c r="N98" s="82"/>
      <c r="O98" s="82"/>
    </row>
    <row r="99" spans="1:15" ht="36">
      <c r="A99" s="82">
        <v>103</v>
      </c>
      <c r="B99" s="96" t="s">
        <v>978</v>
      </c>
      <c r="C99" s="96"/>
      <c r="D99" s="156">
        <v>292529.9</v>
      </c>
      <c r="E99" s="82">
        <v>0</v>
      </c>
      <c r="F99" s="162">
        <v>292529.9</v>
      </c>
      <c r="G99" s="82"/>
      <c r="H99" s="82"/>
      <c r="I99" s="82"/>
      <c r="J99" s="161"/>
      <c r="K99" s="82"/>
      <c r="L99" s="82"/>
      <c r="M99" s="82"/>
      <c r="N99" s="82"/>
      <c r="O99" s="82"/>
    </row>
    <row r="100" spans="1:15" ht="24">
      <c r="A100" s="82">
        <v>104</v>
      </c>
      <c r="B100" s="76" t="s">
        <v>979</v>
      </c>
      <c r="C100" s="76"/>
      <c r="D100" s="159">
        <v>1307998</v>
      </c>
      <c r="E100" s="82">
        <v>0</v>
      </c>
      <c r="F100" s="160">
        <v>1307998</v>
      </c>
      <c r="G100" s="82"/>
      <c r="H100" s="82"/>
      <c r="I100" s="82"/>
      <c r="J100" s="161"/>
      <c r="K100" s="82"/>
      <c r="L100" s="82"/>
      <c r="M100" s="82"/>
      <c r="N100" s="82"/>
      <c r="O100" s="82"/>
    </row>
    <row r="101" spans="1:15" ht="12.75">
      <c r="A101" s="82">
        <v>105</v>
      </c>
      <c r="B101" s="76" t="s">
        <v>980</v>
      </c>
      <c r="C101" s="76"/>
      <c r="D101" s="159">
        <v>392398.8</v>
      </c>
      <c r="E101" s="82">
        <v>0</v>
      </c>
      <c r="F101" s="160">
        <v>392398.8</v>
      </c>
      <c r="G101" s="82"/>
      <c r="H101" s="82"/>
      <c r="I101" s="82"/>
      <c r="J101" s="161"/>
      <c r="K101" s="82"/>
      <c r="L101" s="82"/>
      <c r="M101" s="82"/>
      <c r="N101" s="82" t="s">
        <v>985</v>
      </c>
      <c r="O101" s="82"/>
    </row>
    <row r="102" spans="1:15" ht="24">
      <c r="A102" s="82">
        <v>106</v>
      </c>
      <c r="B102" s="76" t="s">
        <v>981</v>
      </c>
      <c r="C102" s="76"/>
      <c r="D102" s="159">
        <v>90900</v>
      </c>
      <c r="E102" s="82">
        <v>0</v>
      </c>
      <c r="F102" s="160">
        <v>90900</v>
      </c>
      <c r="G102" s="82"/>
      <c r="H102" s="82"/>
      <c r="I102" s="82"/>
      <c r="J102" s="161"/>
      <c r="K102" s="82"/>
      <c r="L102" s="82"/>
      <c r="M102" s="82"/>
      <c r="N102" s="82"/>
      <c r="O102" s="82"/>
    </row>
    <row r="103" spans="1:15" ht="24">
      <c r="A103" s="82">
        <v>107</v>
      </c>
      <c r="B103" s="76" t="s">
        <v>982</v>
      </c>
      <c r="C103" s="76"/>
      <c r="D103" s="159">
        <v>179807.8</v>
      </c>
      <c r="E103" s="82">
        <v>0</v>
      </c>
      <c r="F103" s="160">
        <v>179807.8</v>
      </c>
      <c r="G103" s="82"/>
      <c r="H103" s="82"/>
      <c r="I103" s="82"/>
      <c r="J103" s="161"/>
      <c r="K103" s="82"/>
      <c r="L103" s="82"/>
      <c r="M103" s="82"/>
      <c r="N103" s="82"/>
      <c r="O103" s="82"/>
    </row>
    <row r="104" spans="1:15" ht="12.75">
      <c r="A104" s="82">
        <v>108</v>
      </c>
      <c r="B104" s="171" t="s">
        <v>983</v>
      </c>
      <c r="C104" s="171"/>
      <c r="D104" s="169">
        <v>5695</v>
      </c>
      <c r="E104" s="170">
        <v>0</v>
      </c>
      <c r="F104" s="172">
        <v>5695</v>
      </c>
      <c r="G104" s="82"/>
      <c r="H104" s="82"/>
      <c r="I104" s="82"/>
      <c r="J104" s="161"/>
      <c r="K104" s="82"/>
      <c r="L104" s="82"/>
      <c r="M104" s="82"/>
      <c r="N104" s="82"/>
      <c r="O104" s="82"/>
    </row>
    <row r="105" spans="1:16" ht="72.75">
      <c r="A105" s="171">
        <v>109</v>
      </c>
      <c r="B105" s="171" t="s">
        <v>1106</v>
      </c>
      <c r="C105" s="171" t="s">
        <v>1107</v>
      </c>
      <c r="D105" s="171"/>
      <c r="E105" s="292"/>
      <c r="F105" s="310"/>
      <c r="G105" s="311"/>
      <c r="H105" s="171" t="s">
        <v>1108</v>
      </c>
      <c r="I105" s="305"/>
      <c r="J105" s="312"/>
      <c r="K105" s="313"/>
      <c r="L105" s="305"/>
      <c r="M105" s="171" t="s">
        <v>955</v>
      </c>
      <c r="N105" s="171" t="s">
        <v>49</v>
      </c>
      <c r="O105" s="308"/>
      <c r="P105" s="65"/>
    </row>
    <row r="106" spans="1:16" ht="48.75">
      <c r="A106" s="171">
        <v>110</v>
      </c>
      <c r="B106" s="171" t="s">
        <v>1109</v>
      </c>
      <c r="C106" s="171" t="s">
        <v>1110</v>
      </c>
      <c r="D106" s="171"/>
      <c r="E106" s="292"/>
      <c r="F106" s="310"/>
      <c r="G106" s="311"/>
      <c r="H106" s="171" t="s">
        <v>1111</v>
      </c>
      <c r="I106" s="305"/>
      <c r="J106" s="312"/>
      <c r="K106" s="313"/>
      <c r="L106" s="305"/>
      <c r="M106" s="171" t="s">
        <v>955</v>
      </c>
      <c r="N106" s="171" t="s">
        <v>49</v>
      </c>
      <c r="O106" s="308"/>
      <c r="P106" s="65"/>
    </row>
    <row r="107" spans="1:16" ht="60.75">
      <c r="A107" s="171">
        <v>111</v>
      </c>
      <c r="B107" s="171" t="s">
        <v>1120</v>
      </c>
      <c r="C107" s="171" t="s">
        <v>1110</v>
      </c>
      <c r="D107" s="171"/>
      <c r="E107" s="292"/>
      <c r="F107" s="310"/>
      <c r="G107" s="311"/>
      <c r="H107" s="171" t="s">
        <v>1111</v>
      </c>
      <c r="I107" s="305"/>
      <c r="J107" s="312"/>
      <c r="K107" s="313"/>
      <c r="L107" s="305"/>
      <c r="M107" s="171" t="s">
        <v>955</v>
      </c>
      <c r="N107" s="171" t="s">
        <v>49</v>
      </c>
      <c r="O107" s="308"/>
      <c r="P107" s="65"/>
    </row>
    <row r="108" spans="1:16" ht="60.75">
      <c r="A108" s="171">
        <v>112</v>
      </c>
      <c r="B108" s="171" t="s">
        <v>1112</v>
      </c>
      <c r="C108" s="171" t="s">
        <v>1113</v>
      </c>
      <c r="D108" s="171"/>
      <c r="E108" s="292"/>
      <c r="F108" s="310"/>
      <c r="G108" s="311"/>
      <c r="H108" s="171" t="s">
        <v>1119</v>
      </c>
      <c r="I108" s="305"/>
      <c r="J108" s="312"/>
      <c r="K108" s="313"/>
      <c r="L108" s="305"/>
      <c r="M108" s="171" t="s">
        <v>955</v>
      </c>
      <c r="N108" s="171" t="s">
        <v>49</v>
      </c>
      <c r="O108" s="308"/>
      <c r="P108" s="65"/>
    </row>
    <row r="109" spans="1:16" ht="48.75">
      <c r="A109" s="171">
        <v>113</v>
      </c>
      <c r="B109" s="171" t="s">
        <v>1114</v>
      </c>
      <c r="C109" s="171" t="s">
        <v>1113</v>
      </c>
      <c r="D109" s="171"/>
      <c r="E109" s="292"/>
      <c r="F109" s="310"/>
      <c r="G109" s="311"/>
      <c r="H109" s="171" t="s">
        <v>1119</v>
      </c>
      <c r="I109" s="305"/>
      <c r="J109" s="312"/>
      <c r="K109" s="313"/>
      <c r="L109" s="305"/>
      <c r="M109" s="171" t="s">
        <v>955</v>
      </c>
      <c r="N109" s="171" t="s">
        <v>49</v>
      </c>
      <c r="O109" s="308"/>
      <c r="P109" s="65"/>
    </row>
    <row r="110" spans="1:16" ht="72.75">
      <c r="A110" s="171">
        <v>114</v>
      </c>
      <c r="B110" s="171" t="s">
        <v>1115</v>
      </c>
      <c r="C110" s="171" t="s">
        <v>1113</v>
      </c>
      <c r="D110" s="171"/>
      <c r="E110" s="292"/>
      <c r="F110" s="310"/>
      <c r="G110" s="311"/>
      <c r="H110" s="171" t="s">
        <v>1119</v>
      </c>
      <c r="I110" s="305"/>
      <c r="J110" s="312"/>
      <c r="K110" s="313"/>
      <c r="L110" s="305"/>
      <c r="M110" s="171" t="s">
        <v>955</v>
      </c>
      <c r="N110" s="171" t="s">
        <v>49</v>
      </c>
      <c r="O110" s="308"/>
      <c r="P110" s="65"/>
    </row>
    <row r="111" spans="1:16" ht="48.75">
      <c r="A111" s="171">
        <v>115</v>
      </c>
      <c r="B111" s="171" t="s">
        <v>1116</v>
      </c>
      <c r="C111" s="171" t="s">
        <v>1113</v>
      </c>
      <c r="D111" s="171"/>
      <c r="E111" s="292"/>
      <c r="F111" s="310"/>
      <c r="G111" s="311"/>
      <c r="H111" s="171" t="s">
        <v>1119</v>
      </c>
      <c r="I111" s="305"/>
      <c r="J111" s="312"/>
      <c r="K111" s="313"/>
      <c r="L111" s="305"/>
      <c r="M111" s="171" t="s">
        <v>955</v>
      </c>
      <c r="N111" s="171" t="s">
        <v>49</v>
      </c>
      <c r="O111" s="308"/>
      <c r="P111" s="65"/>
    </row>
    <row r="112" spans="1:16" ht="60.75">
      <c r="A112" s="171">
        <v>116</v>
      </c>
      <c r="B112" s="171" t="s">
        <v>1117</v>
      </c>
      <c r="C112" s="171" t="s">
        <v>1113</v>
      </c>
      <c r="D112" s="171"/>
      <c r="E112" s="292"/>
      <c r="F112" s="310"/>
      <c r="G112" s="311"/>
      <c r="H112" s="171" t="s">
        <v>1119</v>
      </c>
      <c r="I112" s="305"/>
      <c r="J112" s="312"/>
      <c r="K112" s="313"/>
      <c r="L112" s="305"/>
      <c r="M112" s="171" t="s">
        <v>955</v>
      </c>
      <c r="N112" s="171" t="s">
        <v>49</v>
      </c>
      <c r="O112" s="308"/>
      <c r="P112" s="65"/>
    </row>
    <row r="113" spans="1:16" ht="48.75">
      <c r="A113" s="171">
        <v>117</v>
      </c>
      <c r="B113" s="171" t="s">
        <v>1118</v>
      </c>
      <c r="C113" s="171" t="s">
        <v>1113</v>
      </c>
      <c r="D113" s="171"/>
      <c r="E113" s="292"/>
      <c r="F113" s="310"/>
      <c r="G113" s="311"/>
      <c r="H113" s="171" t="s">
        <v>1119</v>
      </c>
      <c r="I113" s="305"/>
      <c r="J113" s="312"/>
      <c r="K113" s="313"/>
      <c r="L113" s="305"/>
      <c r="M113" s="171" t="s">
        <v>955</v>
      </c>
      <c r="N113" s="171" t="s">
        <v>49</v>
      </c>
      <c r="O113" s="308"/>
      <c r="P113" s="65"/>
    </row>
    <row r="114" spans="1:16" ht="39">
      <c r="A114" s="171">
        <v>118</v>
      </c>
      <c r="B114" s="171" t="s">
        <v>1121</v>
      </c>
      <c r="C114" s="171"/>
      <c r="D114" s="86">
        <v>20000</v>
      </c>
      <c r="E114" s="346">
        <v>0</v>
      </c>
      <c r="F114" s="347">
        <f aca="true" t="shared" si="1" ref="F114:F141">D114-E114</f>
        <v>20000</v>
      </c>
      <c r="G114" s="311"/>
      <c r="H114" s="311" t="s">
        <v>1131</v>
      </c>
      <c r="I114" s="305"/>
      <c r="J114" s="315"/>
      <c r="K114" s="313"/>
      <c r="L114" s="305"/>
      <c r="M114" s="171" t="s">
        <v>955</v>
      </c>
      <c r="N114" s="171" t="s">
        <v>49</v>
      </c>
      <c r="O114" s="308"/>
      <c r="P114" s="65"/>
    </row>
    <row r="115" spans="1:16" ht="39">
      <c r="A115" s="171">
        <v>119</v>
      </c>
      <c r="B115" s="171" t="s">
        <v>1123</v>
      </c>
      <c r="C115" s="171"/>
      <c r="D115" s="86">
        <v>20000</v>
      </c>
      <c r="E115" s="292">
        <v>0</v>
      </c>
      <c r="F115" s="347">
        <f t="shared" si="1"/>
        <v>20000</v>
      </c>
      <c r="G115" s="311"/>
      <c r="H115" s="311" t="s">
        <v>1131</v>
      </c>
      <c r="I115" s="305"/>
      <c r="J115" s="315"/>
      <c r="K115" s="313"/>
      <c r="L115" s="305"/>
      <c r="M115" s="171" t="s">
        <v>955</v>
      </c>
      <c r="N115" s="171" t="s">
        <v>49</v>
      </c>
      <c r="O115" s="308"/>
      <c r="P115" s="65"/>
    </row>
    <row r="116" spans="1:16" ht="39">
      <c r="A116" s="171">
        <v>120</v>
      </c>
      <c r="B116" s="171" t="s">
        <v>1124</v>
      </c>
      <c r="C116" s="171"/>
      <c r="D116" s="86">
        <v>17000</v>
      </c>
      <c r="E116" s="292">
        <v>0</v>
      </c>
      <c r="F116" s="347">
        <f t="shared" si="1"/>
        <v>17000</v>
      </c>
      <c r="G116" s="311"/>
      <c r="H116" s="311" t="s">
        <v>1131</v>
      </c>
      <c r="I116" s="305"/>
      <c r="J116" s="315"/>
      <c r="K116" s="313"/>
      <c r="L116" s="305"/>
      <c r="M116" s="171" t="s">
        <v>955</v>
      </c>
      <c r="N116" s="171" t="s">
        <v>49</v>
      </c>
      <c r="O116" s="308"/>
      <c r="P116" s="65"/>
    </row>
    <row r="117" spans="1:16" ht="39">
      <c r="A117" s="171">
        <v>121</v>
      </c>
      <c r="B117" s="171" t="s">
        <v>1125</v>
      </c>
      <c r="C117" s="171"/>
      <c r="D117" s="86">
        <v>14000</v>
      </c>
      <c r="E117" s="292">
        <v>0</v>
      </c>
      <c r="F117" s="347">
        <f t="shared" si="1"/>
        <v>14000</v>
      </c>
      <c r="G117" s="311"/>
      <c r="H117" s="311" t="s">
        <v>1131</v>
      </c>
      <c r="I117" s="305"/>
      <c r="J117" s="315"/>
      <c r="K117" s="313"/>
      <c r="L117" s="305"/>
      <c r="M117" s="326" t="s">
        <v>955</v>
      </c>
      <c r="N117" s="326" t="s">
        <v>49</v>
      </c>
      <c r="O117" s="308"/>
      <c r="P117" s="65"/>
    </row>
    <row r="118" spans="1:16" ht="39">
      <c r="A118" s="171">
        <v>122</v>
      </c>
      <c r="B118" s="171" t="s">
        <v>1126</v>
      </c>
      <c r="C118" s="171"/>
      <c r="D118" s="86">
        <v>11000</v>
      </c>
      <c r="E118" s="292">
        <v>0</v>
      </c>
      <c r="F118" s="347">
        <f t="shared" si="1"/>
        <v>11000</v>
      </c>
      <c r="G118" s="311"/>
      <c r="H118" s="311" t="s">
        <v>1131</v>
      </c>
      <c r="I118" s="305"/>
      <c r="J118" s="315"/>
      <c r="K118" s="313"/>
      <c r="L118" s="305"/>
      <c r="M118" s="171" t="s">
        <v>955</v>
      </c>
      <c r="N118" s="171" t="s">
        <v>49</v>
      </c>
      <c r="O118" s="308"/>
      <c r="P118" s="65"/>
    </row>
    <row r="119" spans="1:16" ht="39">
      <c r="A119" s="171">
        <v>123</v>
      </c>
      <c r="B119" s="171" t="s">
        <v>1245</v>
      </c>
      <c r="C119" s="171"/>
      <c r="D119" s="86">
        <v>20000</v>
      </c>
      <c r="E119" s="292">
        <v>0</v>
      </c>
      <c r="F119" s="314">
        <f t="shared" si="1"/>
        <v>20000</v>
      </c>
      <c r="G119" s="311"/>
      <c r="H119" s="311" t="s">
        <v>1131</v>
      </c>
      <c r="I119" s="305"/>
      <c r="J119" s="315"/>
      <c r="K119" s="313"/>
      <c r="L119" s="305"/>
      <c r="M119" s="171" t="s">
        <v>955</v>
      </c>
      <c r="N119" s="171" t="s">
        <v>49</v>
      </c>
      <c r="O119" s="308"/>
      <c r="P119" s="65"/>
    </row>
    <row r="120" spans="1:16" ht="39">
      <c r="A120" s="171">
        <v>124</v>
      </c>
      <c r="B120" s="171" t="s">
        <v>1127</v>
      </c>
      <c r="C120" s="171"/>
      <c r="D120" s="86">
        <v>15000</v>
      </c>
      <c r="E120" s="292">
        <v>0</v>
      </c>
      <c r="F120" s="314">
        <f t="shared" si="1"/>
        <v>15000</v>
      </c>
      <c r="G120" s="311"/>
      <c r="H120" s="311" t="s">
        <v>1131</v>
      </c>
      <c r="I120" s="305"/>
      <c r="J120" s="315"/>
      <c r="K120" s="313"/>
      <c r="L120" s="305"/>
      <c r="M120" s="171" t="s">
        <v>955</v>
      </c>
      <c r="N120" s="171" t="s">
        <v>49</v>
      </c>
      <c r="O120" s="308"/>
      <c r="P120" s="65"/>
    </row>
    <row r="121" spans="1:16" ht="39">
      <c r="A121" s="171">
        <v>125</v>
      </c>
      <c r="B121" s="171" t="s">
        <v>1128</v>
      </c>
      <c r="C121" s="171"/>
      <c r="D121" s="86">
        <v>1000</v>
      </c>
      <c r="E121" s="292">
        <v>0</v>
      </c>
      <c r="F121" s="314">
        <f t="shared" si="1"/>
        <v>1000</v>
      </c>
      <c r="G121" s="311"/>
      <c r="H121" s="311" t="s">
        <v>1131</v>
      </c>
      <c r="I121" s="305"/>
      <c r="J121" s="315"/>
      <c r="K121" s="313"/>
      <c r="L121" s="305"/>
      <c r="M121" s="171" t="s">
        <v>955</v>
      </c>
      <c r="N121" s="171" t="s">
        <v>49</v>
      </c>
      <c r="O121" s="308"/>
      <c r="P121" s="65"/>
    </row>
    <row r="122" spans="1:16" ht="39">
      <c r="A122" s="171">
        <v>126</v>
      </c>
      <c r="B122" s="171" t="s">
        <v>1121</v>
      </c>
      <c r="C122" s="171"/>
      <c r="D122" s="86">
        <v>100000</v>
      </c>
      <c r="E122" s="292">
        <v>0</v>
      </c>
      <c r="F122" s="314">
        <f t="shared" si="1"/>
        <v>100000</v>
      </c>
      <c r="G122" s="311"/>
      <c r="H122" s="311" t="s">
        <v>1131</v>
      </c>
      <c r="I122" s="305"/>
      <c r="J122" s="315"/>
      <c r="K122" s="313"/>
      <c r="L122" s="305"/>
      <c r="M122" s="171" t="s">
        <v>955</v>
      </c>
      <c r="N122" s="171" t="s">
        <v>49</v>
      </c>
      <c r="O122" s="308"/>
      <c r="P122" s="65"/>
    </row>
    <row r="123" spans="1:16" ht="39">
      <c r="A123" s="171">
        <v>127</v>
      </c>
      <c r="B123" s="171" t="s">
        <v>1123</v>
      </c>
      <c r="C123" s="171"/>
      <c r="D123" s="86">
        <v>84000</v>
      </c>
      <c r="E123" s="292">
        <v>0</v>
      </c>
      <c r="F123" s="314">
        <f t="shared" si="1"/>
        <v>84000</v>
      </c>
      <c r="G123" s="311"/>
      <c r="H123" s="311" t="s">
        <v>1131</v>
      </c>
      <c r="I123" s="305"/>
      <c r="J123" s="315"/>
      <c r="K123" s="313"/>
      <c r="L123" s="305"/>
      <c r="M123" s="171" t="s">
        <v>955</v>
      </c>
      <c r="N123" s="171" t="s">
        <v>49</v>
      </c>
      <c r="O123" s="308"/>
      <c r="P123" s="65"/>
    </row>
    <row r="124" spans="1:16" ht="39">
      <c r="A124" s="171">
        <v>128</v>
      </c>
      <c r="B124" s="171" t="s">
        <v>1124</v>
      </c>
      <c r="C124" s="171"/>
      <c r="D124" s="86">
        <v>64000</v>
      </c>
      <c r="E124" s="292">
        <v>0</v>
      </c>
      <c r="F124" s="314">
        <f t="shared" si="1"/>
        <v>64000</v>
      </c>
      <c r="G124" s="311"/>
      <c r="H124" s="311" t="s">
        <v>1131</v>
      </c>
      <c r="I124" s="305"/>
      <c r="J124" s="315"/>
      <c r="K124" s="313"/>
      <c r="L124" s="305"/>
      <c r="M124" s="171" t="s">
        <v>955</v>
      </c>
      <c r="N124" s="171" t="s">
        <v>49</v>
      </c>
      <c r="O124" s="308"/>
      <c r="P124" s="65"/>
    </row>
    <row r="125" spans="1:16" ht="39">
      <c r="A125" s="171">
        <v>129</v>
      </c>
      <c r="B125" s="171" t="s">
        <v>1125</v>
      </c>
      <c r="C125" s="171"/>
      <c r="D125" s="86">
        <v>44000</v>
      </c>
      <c r="E125" s="292">
        <v>0</v>
      </c>
      <c r="F125" s="347">
        <f t="shared" si="1"/>
        <v>44000</v>
      </c>
      <c r="G125" s="311"/>
      <c r="H125" s="311" t="s">
        <v>1131</v>
      </c>
      <c r="I125" s="305"/>
      <c r="J125" s="315"/>
      <c r="K125" s="313"/>
      <c r="L125" s="305"/>
      <c r="M125" s="171" t="s">
        <v>955</v>
      </c>
      <c r="N125" s="171" t="s">
        <v>49</v>
      </c>
      <c r="O125" s="308"/>
      <c r="P125" s="65"/>
    </row>
    <row r="126" spans="1:16" ht="39">
      <c r="A126" s="171">
        <v>130</v>
      </c>
      <c r="B126" s="171" t="s">
        <v>1129</v>
      </c>
      <c r="C126" s="171"/>
      <c r="D126" s="86">
        <v>12000</v>
      </c>
      <c r="E126" s="292">
        <v>0</v>
      </c>
      <c r="F126" s="314">
        <f t="shared" si="1"/>
        <v>12000</v>
      </c>
      <c r="G126" s="311"/>
      <c r="H126" s="311" t="s">
        <v>1131</v>
      </c>
      <c r="I126" s="305"/>
      <c r="J126" s="315"/>
      <c r="K126" s="313"/>
      <c r="L126" s="305"/>
      <c r="M126" s="171" t="s">
        <v>955</v>
      </c>
      <c r="N126" s="171" t="s">
        <v>49</v>
      </c>
      <c r="O126" s="308"/>
      <c r="P126" s="65"/>
    </row>
    <row r="127" spans="1:16" ht="39">
      <c r="A127" s="171">
        <v>131</v>
      </c>
      <c r="B127" s="171" t="s">
        <v>1126</v>
      </c>
      <c r="C127" s="171"/>
      <c r="D127" s="86">
        <v>48000</v>
      </c>
      <c r="E127" s="292">
        <v>0</v>
      </c>
      <c r="F127" s="314">
        <f t="shared" si="1"/>
        <v>48000</v>
      </c>
      <c r="G127" s="311"/>
      <c r="H127" s="311" t="s">
        <v>1131</v>
      </c>
      <c r="I127" s="305"/>
      <c r="J127" s="315"/>
      <c r="K127" s="313"/>
      <c r="L127" s="305"/>
      <c r="M127" s="171" t="s">
        <v>955</v>
      </c>
      <c r="N127" s="171" t="s">
        <v>49</v>
      </c>
      <c r="O127" s="308"/>
      <c r="P127" s="65"/>
    </row>
    <row r="128" spans="1:16" ht="39">
      <c r="A128" s="171">
        <v>132</v>
      </c>
      <c r="B128" s="171" t="s">
        <v>1130</v>
      </c>
      <c r="C128" s="171"/>
      <c r="D128" s="86">
        <v>16000</v>
      </c>
      <c r="E128" s="292">
        <v>0</v>
      </c>
      <c r="F128" s="348">
        <f t="shared" si="1"/>
        <v>16000</v>
      </c>
      <c r="G128" s="316"/>
      <c r="H128" s="316" t="s">
        <v>1131</v>
      </c>
      <c r="I128" s="305"/>
      <c r="J128" s="315"/>
      <c r="K128" s="313"/>
      <c r="L128" s="305"/>
      <c r="M128" s="171" t="s">
        <v>955</v>
      </c>
      <c r="N128" s="171" t="s">
        <v>49</v>
      </c>
      <c r="O128" s="308"/>
      <c r="P128" s="65"/>
    </row>
    <row r="129" spans="1:16" ht="39">
      <c r="A129" s="171">
        <v>133</v>
      </c>
      <c r="B129" s="171" t="s">
        <v>1134</v>
      </c>
      <c r="C129" s="171"/>
      <c r="D129" s="86">
        <v>37046.25</v>
      </c>
      <c r="E129" s="292">
        <v>0</v>
      </c>
      <c r="F129" s="288">
        <f t="shared" si="1"/>
        <v>37046.25</v>
      </c>
      <c r="G129" s="316"/>
      <c r="H129" s="316" t="s">
        <v>1133</v>
      </c>
      <c r="I129" s="305"/>
      <c r="J129" s="315"/>
      <c r="K129" s="313"/>
      <c r="L129" s="305"/>
      <c r="M129" s="171" t="s">
        <v>955</v>
      </c>
      <c r="N129" s="171" t="s">
        <v>49</v>
      </c>
      <c r="O129" s="308"/>
      <c r="P129" s="65"/>
    </row>
    <row r="130" spans="1:16" ht="39">
      <c r="A130" s="171">
        <v>134</v>
      </c>
      <c r="B130" s="171" t="s">
        <v>1135</v>
      </c>
      <c r="C130" s="171"/>
      <c r="D130" s="86">
        <v>4116.24</v>
      </c>
      <c r="E130" s="292">
        <v>0</v>
      </c>
      <c r="F130" s="288">
        <f t="shared" si="1"/>
        <v>4116.24</v>
      </c>
      <c r="G130" s="316"/>
      <c r="H130" s="316" t="s">
        <v>1133</v>
      </c>
      <c r="I130" s="305"/>
      <c r="J130" s="315"/>
      <c r="K130" s="313"/>
      <c r="L130" s="305"/>
      <c r="M130" s="171" t="s">
        <v>955</v>
      </c>
      <c r="N130" s="171" t="s">
        <v>49</v>
      </c>
      <c r="O130" s="308"/>
      <c r="P130" s="65"/>
    </row>
    <row r="131" spans="1:16" ht="39">
      <c r="A131" s="171">
        <v>135</v>
      </c>
      <c r="B131" s="171" t="s">
        <v>1136</v>
      </c>
      <c r="C131" s="171"/>
      <c r="D131" s="86">
        <v>70152.12</v>
      </c>
      <c r="E131" s="292">
        <v>0</v>
      </c>
      <c r="F131" s="288">
        <f t="shared" si="1"/>
        <v>70152.12</v>
      </c>
      <c r="G131" s="316"/>
      <c r="H131" s="316" t="s">
        <v>1133</v>
      </c>
      <c r="I131" s="305"/>
      <c r="J131" s="315"/>
      <c r="K131" s="313"/>
      <c r="L131" s="305"/>
      <c r="M131" s="171" t="s">
        <v>955</v>
      </c>
      <c r="N131" s="171" t="s">
        <v>49</v>
      </c>
      <c r="O131" s="308"/>
      <c r="P131" s="65"/>
    </row>
    <row r="132" spans="1:16" ht="39">
      <c r="A132" s="171">
        <v>136</v>
      </c>
      <c r="B132" s="171" t="s">
        <v>1137</v>
      </c>
      <c r="C132" s="171"/>
      <c r="D132" s="86">
        <v>7794.64</v>
      </c>
      <c r="E132" s="292">
        <v>0</v>
      </c>
      <c r="F132" s="288">
        <f t="shared" si="1"/>
        <v>7794.64</v>
      </c>
      <c r="G132" s="316"/>
      <c r="H132" s="316" t="s">
        <v>1133</v>
      </c>
      <c r="I132" s="305"/>
      <c r="J132" s="312"/>
      <c r="K132" s="313"/>
      <c r="L132" s="305"/>
      <c r="M132" s="171" t="s">
        <v>955</v>
      </c>
      <c r="N132" s="171" t="s">
        <v>49</v>
      </c>
      <c r="O132" s="308"/>
      <c r="P132" s="65"/>
    </row>
    <row r="133" spans="1:16" ht="48.75">
      <c r="A133" s="171">
        <v>137</v>
      </c>
      <c r="B133" s="171" t="s">
        <v>1144</v>
      </c>
      <c r="C133" s="171"/>
      <c r="D133" s="86">
        <v>20181</v>
      </c>
      <c r="E133" s="292">
        <v>0</v>
      </c>
      <c r="F133" s="288">
        <f t="shared" si="1"/>
        <v>20181</v>
      </c>
      <c r="G133" s="316"/>
      <c r="H133" s="316" t="s">
        <v>1153</v>
      </c>
      <c r="I133" s="305"/>
      <c r="J133" s="312"/>
      <c r="K133" s="313"/>
      <c r="L133" s="305"/>
      <c r="M133" s="171" t="s">
        <v>955</v>
      </c>
      <c r="N133" s="171" t="s">
        <v>49</v>
      </c>
      <c r="O133" s="308"/>
      <c r="P133" s="65"/>
    </row>
    <row r="134" spans="1:16" ht="48.75">
      <c r="A134" s="171">
        <v>138</v>
      </c>
      <c r="B134" s="171" t="s">
        <v>1145</v>
      </c>
      <c r="C134" s="171"/>
      <c r="D134" s="86">
        <v>60.22</v>
      </c>
      <c r="E134" s="292">
        <v>0</v>
      </c>
      <c r="F134" s="288">
        <f t="shared" si="1"/>
        <v>60.22</v>
      </c>
      <c r="G134" s="316"/>
      <c r="H134" s="316" t="s">
        <v>1153</v>
      </c>
      <c r="I134" s="305"/>
      <c r="J134" s="312"/>
      <c r="K134" s="313"/>
      <c r="L134" s="305"/>
      <c r="M134" s="171" t="s">
        <v>955</v>
      </c>
      <c r="N134" s="171" t="s">
        <v>49</v>
      </c>
      <c r="O134" s="308"/>
      <c r="P134" s="65"/>
    </row>
    <row r="135" spans="1:16" ht="39">
      <c r="A135" s="171">
        <v>139</v>
      </c>
      <c r="B135" s="171" t="s">
        <v>1146</v>
      </c>
      <c r="C135" s="171"/>
      <c r="D135" s="86">
        <v>1035</v>
      </c>
      <c r="E135" s="292">
        <v>0</v>
      </c>
      <c r="F135" s="288">
        <f t="shared" si="1"/>
        <v>1035</v>
      </c>
      <c r="G135" s="316"/>
      <c r="H135" s="316" t="s">
        <v>1153</v>
      </c>
      <c r="I135" s="305"/>
      <c r="J135" s="312"/>
      <c r="K135" s="313"/>
      <c r="L135" s="305"/>
      <c r="M135" s="171" t="s">
        <v>955</v>
      </c>
      <c r="N135" s="171" t="s">
        <v>49</v>
      </c>
      <c r="O135" s="308"/>
      <c r="P135" s="65"/>
    </row>
    <row r="136" spans="1:16" ht="48.75">
      <c r="A136" s="171">
        <v>140</v>
      </c>
      <c r="B136" s="171" t="s">
        <v>1147</v>
      </c>
      <c r="C136" s="171"/>
      <c r="D136" s="86">
        <v>9717</v>
      </c>
      <c r="E136" s="292">
        <v>0</v>
      </c>
      <c r="F136" s="288">
        <f t="shared" si="1"/>
        <v>9717</v>
      </c>
      <c r="G136" s="316"/>
      <c r="H136" s="316" t="s">
        <v>1153</v>
      </c>
      <c r="I136" s="305"/>
      <c r="J136" s="312"/>
      <c r="K136" s="313"/>
      <c r="L136" s="305"/>
      <c r="M136" s="171" t="s">
        <v>955</v>
      </c>
      <c r="N136" s="171" t="s">
        <v>49</v>
      </c>
      <c r="O136" s="308"/>
      <c r="P136" s="65"/>
    </row>
    <row r="137" spans="1:16" ht="39">
      <c r="A137" s="171">
        <v>141</v>
      </c>
      <c r="B137" s="171" t="s">
        <v>1148</v>
      </c>
      <c r="C137" s="171"/>
      <c r="D137" s="86">
        <v>790</v>
      </c>
      <c r="E137" s="292">
        <v>0</v>
      </c>
      <c r="F137" s="288">
        <f t="shared" si="1"/>
        <v>790</v>
      </c>
      <c r="G137" s="316"/>
      <c r="H137" s="316" t="s">
        <v>1153</v>
      </c>
      <c r="I137" s="305"/>
      <c r="J137" s="312"/>
      <c r="K137" s="313"/>
      <c r="L137" s="305"/>
      <c r="M137" s="171" t="s">
        <v>955</v>
      </c>
      <c r="N137" s="171" t="s">
        <v>49</v>
      </c>
      <c r="O137" s="308"/>
      <c r="P137" s="65"/>
    </row>
    <row r="138" spans="1:16" ht="48.75">
      <c r="A138" s="171">
        <v>142</v>
      </c>
      <c r="B138" s="171" t="s">
        <v>1150</v>
      </c>
      <c r="C138" s="171"/>
      <c r="D138" s="86">
        <v>32548</v>
      </c>
      <c r="E138" s="292">
        <v>0</v>
      </c>
      <c r="F138" s="288">
        <f t="shared" si="1"/>
        <v>32548</v>
      </c>
      <c r="G138" s="316"/>
      <c r="H138" s="316" t="s">
        <v>1153</v>
      </c>
      <c r="I138" s="305"/>
      <c r="J138" s="312"/>
      <c r="K138" s="313"/>
      <c r="L138" s="305"/>
      <c r="M138" s="171" t="s">
        <v>955</v>
      </c>
      <c r="N138" s="171" t="s">
        <v>49</v>
      </c>
      <c r="O138" s="308"/>
      <c r="P138" s="65"/>
    </row>
    <row r="139" spans="1:16" ht="39">
      <c r="A139" s="171">
        <v>143</v>
      </c>
      <c r="B139" s="171" t="s">
        <v>1149</v>
      </c>
      <c r="C139" s="171"/>
      <c r="D139" s="86">
        <v>2670</v>
      </c>
      <c r="E139" s="292">
        <v>0</v>
      </c>
      <c r="F139" s="288">
        <f t="shared" si="1"/>
        <v>2670</v>
      </c>
      <c r="G139" s="316"/>
      <c r="H139" s="316" t="s">
        <v>1153</v>
      </c>
      <c r="I139" s="305"/>
      <c r="J139" s="312"/>
      <c r="K139" s="313"/>
      <c r="L139" s="305"/>
      <c r="M139" s="171" t="s">
        <v>955</v>
      </c>
      <c r="N139" s="171" t="s">
        <v>49</v>
      </c>
      <c r="O139" s="308"/>
      <c r="P139" s="65"/>
    </row>
    <row r="140" spans="1:16" ht="39">
      <c r="A140" s="171">
        <v>144</v>
      </c>
      <c r="B140" s="171" t="s">
        <v>1151</v>
      </c>
      <c r="C140" s="171"/>
      <c r="D140" s="86">
        <v>710</v>
      </c>
      <c r="E140" s="292">
        <v>0</v>
      </c>
      <c r="F140" s="288">
        <f t="shared" si="1"/>
        <v>710</v>
      </c>
      <c r="G140" s="316"/>
      <c r="H140" s="316" t="s">
        <v>1153</v>
      </c>
      <c r="I140" s="305"/>
      <c r="J140" s="312"/>
      <c r="K140" s="313"/>
      <c r="L140" s="305"/>
      <c r="M140" s="171" t="s">
        <v>955</v>
      </c>
      <c r="N140" s="171" t="s">
        <v>49</v>
      </c>
      <c r="O140" s="308"/>
      <c r="P140" s="65"/>
    </row>
    <row r="141" spans="1:16" ht="39">
      <c r="A141" s="171">
        <v>145</v>
      </c>
      <c r="B141" s="171" t="s">
        <v>1152</v>
      </c>
      <c r="C141" s="171"/>
      <c r="D141" s="86">
        <v>5550</v>
      </c>
      <c r="E141" s="292">
        <v>0</v>
      </c>
      <c r="F141" s="288">
        <f t="shared" si="1"/>
        <v>5550</v>
      </c>
      <c r="G141" s="316"/>
      <c r="H141" s="316" t="s">
        <v>1153</v>
      </c>
      <c r="I141" s="305"/>
      <c r="J141" s="312"/>
      <c r="K141" s="313"/>
      <c r="L141" s="305"/>
      <c r="M141" s="171" t="s">
        <v>955</v>
      </c>
      <c r="N141" s="171" t="s">
        <v>49</v>
      </c>
      <c r="O141" s="308"/>
      <c r="P141" s="65"/>
    </row>
    <row r="142" spans="1:16" ht="117.75" customHeight="1">
      <c r="A142" s="163">
        <v>146</v>
      </c>
      <c r="B142" s="327" t="s">
        <v>1182</v>
      </c>
      <c r="C142" s="326" t="s">
        <v>1180</v>
      </c>
      <c r="D142" s="86">
        <v>275861.26</v>
      </c>
      <c r="E142" s="292">
        <v>0</v>
      </c>
      <c r="F142" s="319">
        <f>D142-E142</f>
        <v>275861.26</v>
      </c>
      <c r="G142" s="305"/>
      <c r="H142" s="294" t="s">
        <v>1237</v>
      </c>
      <c r="I142" s="317"/>
      <c r="J142" s="317"/>
      <c r="K142" s="317"/>
      <c r="L142" s="317"/>
      <c r="M142" s="163" t="s">
        <v>955</v>
      </c>
      <c r="N142" s="163" t="s">
        <v>49</v>
      </c>
      <c r="O142" s="321"/>
      <c r="P142" s="65"/>
    </row>
    <row r="143" spans="1:16" ht="24" customHeight="1">
      <c r="A143" s="171">
        <v>147</v>
      </c>
      <c r="B143" s="327" t="s">
        <v>1203</v>
      </c>
      <c r="C143" s="171" t="s">
        <v>1205</v>
      </c>
      <c r="D143" s="86">
        <v>49054.99</v>
      </c>
      <c r="E143" s="292">
        <v>0</v>
      </c>
      <c r="F143" s="319">
        <f>D143-G143</f>
        <v>49054.99</v>
      </c>
      <c r="G143" s="305"/>
      <c r="H143" s="316" t="s">
        <v>1204</v>
      </c>
      <c r="I143" s="320"/>
      <c r="J143" s="305"/>
      <c r="K143" s="305"/>
      <c r="L143" s="305"/>
      <c r="M143" s="171" t="s">
        <v>955</v>
      </c>
      <c r="N143" s="171" t="s">
        <v>49</v>
      </c>
      <c r="O143" s="321"/>
      <c r="P143" s="65"/>
    </row>
    <row r="144" spans="1:16" ht="39" customHeight="1">
      <c r="A144" s="171">
        <v>148</v>
      </c>
      <c r="B144" s="327" t="s">
        <v>1206</v>
      </c>
      <c r="C144" s="326" t="s">
        <v>1205</v>
      </c>
      <c r="D144" s="86">
        <v>135696.04</v>
      </c>
      <c r="E144" s="292">
        <v>0</v>
      </c>
      <c r="F144" s="319">
        <f>D144-G144</f>
        <v>135696.04</v>
      </c>
      <c r="G144" s="305"/>
      <c r="H144" s="329" t="s">
        <v>1204</v>
      </c>
      <c r="I144" s="320"/>
      <c r="J144" s="305"/>
      <c r="K144" s="305"/>
      <c r="L144" s="320"/>
      <c r="M144" s="171" t="s">
        <v>955</v>
      </c>
      <c r="N144" s="171" t="s">
        <v>49</v>
      </c>
      <c r="O144" s="321"/>
      <c r="P144" s="65"/>
    </row>
    <row r="145" spans="1:16" ht="30" customHeight="1">
      <c r="A145" s="171">
        <v>149</v>
      </c>
      <c r="B145" s="327" t="s">
        <v>1207</v>
      </c>
      <c r="C145" s="171" t="s">
        <v>1205</v>
      </c>
      <c r="D145" s="86">
        <v>22402.53</v>
      </c>
      <c r="E145" s="292">
        <v>0</v>
      </c>
      <c r="F145" s="319">
        <f>D145-G145</f>
        <v>22402.53</v>
      </c>
      <c r="G145" s="305"/>
      <c r="H145" s="316" t="s">
        <v>1204</v>
      </c>
      <c r="I145" s="320"/>
      <c r="J145" s="305"/>
      <c r="K145" s="305"/>
      <c r="L145" s="320"/>
      <c r="M145" s="171" t="s">
        <v>955</v>
      </c>
      <c r="N145" s="171" t="s">
        <v>49</v>
      </c>
      <c r="O145" s="321"/>
      <c r="P145" s="65"/>
    </row>
    <row r="146" spans="1:16" ht="24" customHeight="1">
      <c r="A146" s="171">
        <v>150</v>
      </c>
      <c r="B146" s="327" t="s">
        <v>1208</v>
      </c>
      <c r="C146" s="171" t="s">
        <v>1205</v>
      </c>
      <c r="D146" s="86">
        <v>7467.54</v>
      </c>
      <c r="E146" s="292"/>
      <c r="F146" s="319">
        <f>D146-G146</f>
        <v>7467.54</v>
      </c>
      <c r="G146" s="305"/>
      <c r="H146" s="316" t="s">
        <v>1204</v>
      </c>
      <c r="I146" s="320"/>
      <c r="J146" s="305"/>
      <c r="K146" s="305"/>
      <c r="L146" s="320"/>
      <c r="M146" s="171" t="s">
        <v>955</v>
      </c>
      <c r="N146" s="171" t="s">
        <v>49</v>
      </c>
      <c r="O146" s="321"/>
      <c r="P146" s="65"/>
    </row>
    <row r="147" spans="1:16" ht="24" customHeight="1">
      <c r="A147" s="171">
        <v>151</v>
      </c>
      <c r="B147" s="327" t="s">
        <v>1209</v>
      </c>
      <c r="C147" s="171" t="s">
        <v>1205</v>
      </c>
      <c r="D147" s="86">
        <v>14565.15</v>
      </c>
      <c r="E147" s="292">
        <v>0</v>
      </c>
      <c r="F147" s="319">
        <f>D147-G147</f>
        <v>14565.15</v>
      </c>
      <c r="G147" s="305"/>
      <c r="H147" s="316" t="s">
        <v>1204</v>
      </c>
      <c r="I147" s="320"/>
      <c r="J147" s="305"/>
      <c r="K147" s="305"/>
      <c r="L147" s="320"/>
      <c r="M147" s="171" t="s">
        <v>955</v>
      </c>
      <c r="N147" s="171" t="s">
        <v>49</v>
      </c>
      <c r="O147" s="321"/>
      <c r="P147" s="65"/>
    </row>
    <row r="148" spans="1:16" ht="24" customHeight="1">
      <c r="A148" s="171">
        <v>152</v>
      </c>
      <c r="B148" s="327" t="s">
        <v>1209</v>
      </c>
      <c r="C148" s="171" t="s">
        <v>1205</v>
      </c>
      <c r="D148" s="86">
        <v>14565.16</v>
      </c>
      <c r="E148" s="292">
        <v>0</v>
      </c>
      <c r="F148" s="319">
        <f aca="true" t="shared" si="2" ref="F148:F160">D148-E148</f>
        <v>14565.16</v>
      </c>
      <c r="G148" s="305"/>
      <c r="H148" s="316" t="s">
        <v>1204</v>
      </c>
      <c r="I148" s="320"/>
      <c r="J148" s="305"/>
      <c r="K148" s="305"/>
      <c r="L148" s="320"/>
      <c r="M148" s="171" t="s">
        <v>955</v>
      </c>
      <c r="N148" s="171" t="s">
        <v>49</v>
      </c>
      <c r="O148" s="321"/>
      <c r="P148" s="65"/>
    </row>
    <row r="149" spans="1:16" ht="31.5" customHeight="1">
      <c r="A149" s="171">
        <v>153</v>
      </c>
      <c r="B149" s="327" t="s">
        <v>1210</v>
      </c>
      <c r="C149" s="171" t="s">
        <v>1205</v>
      </c>
      <c r="D149" s="86">
        <v>33254.05</v>
      </c>
      <c r="E149" s="292">
        <v>0</v>
      </c>
      <c r="F149" s="319">
        <f t="shared" si="2"/>
        <v>33254.05</v>
      </c>
      <c r="G149" s="305"/>
      <c r="H149" s="316" t="s">
        <v>1204</v>
      </c>
      <c r="I149" s="320"/>
      <c r="J149" s="305"/>
      <c r="K149" s="305"/>
      <c r="L149" s="320"/>
      <c r="M149" s="171" t="s">
        <v>955</v>
      </c>
      <c r="N149" s="171" t="s">
        <v>49</v>
      </c>
      <c r="O149" s="321"/>
      <c r="P149" s="65"/>
    </row>
    <row r="150" spans="1:16" ht="30.75" customHeight="1">
      <c r="A150" s="171">
        <v>154</v>
      </c>
      <c r="B150" s="327" t="s">
        <v>1211</v>
      </c>
      <c r="C150" s="171" t="s">
        <v>1205</v>
      </c>
      <c r="D150" s="86">
        <v>6650.83</v>
      </c>
      <c r="E150" s="292">
        <v>0</v>
      </c>
      <c r="F150" s="319">
        <f t="shared" si="2"/>
        <v>6650.83</v>
      </c>
      <c r="G150" s="305"/>
      <c r="H150" s="316" t="s">
        <v>1204</v>
      </c>
      <c r="I150" s="320"/>
      <c r="J150" s="305"/>
      <c r="K150" s="305"/>
      <c r="L150" s="320"/>
      <c r="M150" s="171" t="s">
        <v>955</v>
      </c>
      <c r="N150" s="171" t="s">
        <v>49</v>
      </c>
      <c r="O150" s="321"/>
      <c r="P150" s="65"/>
    </row>
    <row r="151" spans="1:16" ht="28.5" customHeight="1">
      <c r="A151" s="171">
        <v>155</v>
      </c>
      <c r="B151" s="327" t="s">
        <v>1212</v>
      </c>
      <c r="C151" s="171" t="s">
        <v>1205</v>
      </c>
      <c r="D151" s="86">
        <v>47858.88</v>
      </c>
      <c r="E151" s="292">
        <v>0</v>
      </c>
      <c r="F151" s="319">
        <f t="shared" si="2"/>
        <v>47858.88</v>
      </c>
      <c r="G151" s="305"/>
      <c r="H151" s="316" t="s">
        <v>1204</v>
      </c>
      <c r="I151" s="320"/>
      <c r="J151" s="305"/>
      <c r="K151" s="305"/>
      <c r="L151" s="320"/>
      <c r="M151" s="171" t="s">
        <v>955</v>
      </c>
      <c r="N151" s="171" t="s">
        <v>49</v>
      </c>
      <c r="O151" s="321"/>
      <c r="P151" s="65"/>
    </row>
    <row r="152" spans="1:16" ht="34.5" customHeight="1">
      <c r="A152" s="171">
        <v>156</v>
      </c>
      <c r="B152" s="327" t="s">
        <v>1213</v>
      </c>
      <c r="C152" s="326" t="s">
        <v>1205</v>
      </c>
      <c r="D152" s="86">
        <v>5982.37</v>
      </c>
      <c r="E152" s="292">
        <v>0</v>
      </c>
      <c r="F152" s="319">
        <f t="shared" si="2"/>
        <v>5982.37</v>
      </c>
      <c r="G152" s="305"/>
      <c r="H152" s="316" t="s">
        <v>1204</v>
      </c>
      <c r="I152" s="320"/>
      <c r="J152" s="305"/>
      <c r="K152" s="305"/>
      <c r="L152" s="320"/>
      <c r="M152" s="171" t="s">
        <v>955</v>
      </c>
      <c r="N152" s="171" t="s">
        <v>49</v>
      </c>
      <c r="O152" s="321"/>
      <c r="P152" s="65"/>
    </row>
    <row r="153" spans="1:16" ht="34.5" customHeight="1">
      <c r="A153" s="171">
        <v>157</v>
      </c>
      <c r="B153" s="327" t="s">
        <v>1214</v>
      </c>
      <c r="C153" s="326" t="s">
        <v>1205</v>
      </c>
      <c r="D153" s="86">
        <v>8714.61</v>
      </c>
      <c r="E153" s="292">
        <v>0</v>
      </c>
      <c r="F153" s="319">
        <f t="shared" si="2"/>
        <v>8714.61</v>
      </c>
      <c r="G153" s="305"/>
      <c r="H153" s="316" t="s">
        <v>1204</v>
      </c>
      <c r="I153" s="320"/>
      <c r="J153" s="305"/>
      <c r="K153" s="305"/>
      <c r="L153" s="320"/>
      <c r="M153" s="171" t="s">
        <v>955</v>
      </c>
      <c r="N153" s="171" t="s">
        <v>49</v>
      </c>
      <c r="O153" s="321"/>
      <c r="P153" s="65"/>
    </row>
    <row r="154" spans="1:16" ht="34.5" customHeight="1">
      <c r="A154" s="171">
        <v>158</v>
      </c>
      <c r="B154" s="327" t="s">
        <v>1215</v>
      </c>
      <c r="C154" s="326" t="s">
        <v>1205</v>
      </c>
      <c r="D154" s="86">
        <v>190761.11</v>
      </c>
      <c r="E154" s="292">
        <v>0</v>
      </c>
      <c r="F154" s="319">
        <f t="shared" si="2"/>
        <v>190761.11</v>
      </c>
      <c r="G154" s="305"/>
      <c r="H154" s="316" t="s">
        <v>1204</v>
      </c>
      <c r="I154" s="320"/>
      <c r="J154" s="305"/>
      <c r="K154" s="305"/>
      <c r="L154" s="320"/>
      <c r="M154" s="171" t="s">
        <v>955</v>
      </c>
      <c r="N154" s="171" t="s">
        <v>49</v>
      </c>
      <c r="O154" s="321"/>
      <c r="P154" s="65"/>
    </row>
    <row r="155" spans="1:16" ht="34.5" customHeight="1">
      <c r="A155" s="171">
        <v>159</v>
      </c>
      <c r="B155" s="327" t="s">
        <v>1216</v>
      </c>
      <c r="C155" s="326" t="s">
        <v>1205</v>
      </c>
      <c r="D155" s="86">
        <v>61891.91</v>
      </c>
      <c r="E155" s="292">
        <v>0</v>
      </c>
      <c r="F155" s="319">
        <f t="shared" si="2"/>
        <v>61891.91</v>
      </c>
      <c r="G155" s="305"/>
      <c r="H155" s="316" t="s">
        <v>1204</v>
      </c>
      <c r="I155" s="320"/>
      <c r="J155" s="305"/>
      <c r="K155" s="305"/>
      <c r="L155" s="320"/>
      <c r="M155" s="171" t="s">
        <v>955</v>
      </c>
      <c r="N155" s="171" t="s">
        <v>49</v>
      </c>
      <c r="O155" s="321"/>
      <c r="P155" s="65"/>
    </row>
    <row r="156" spans="1:14" ht="240.75" customHeight="1">
      <c r="A156" s="171">
        <v>160</v>
      </c>
      <c r="B156" s="327" t="s">
        <v>1217</v>
      </c>
      <c r="C156" s="2"/>
      <c r="D156" s="330">
        <v>184630</v>
      </c>
      <c r="E156" s="331">
        <v>0</v>
      </c>
      <c r="F156" s="331">
        <f t="shared" si="2"/>
        <v>184630</v>
      </c>
      <c r="G156" s="2"/>
      <c r="H156" s="329" t="s">
        <v>1218</v>
      </c>
      <c r="I156" s="2"/>
      <c r="J156" s="2"/>
      <c r="K156" s="2"/>
      <c r="L156" s="328"/>
      <c r="M156" s="326" t="s">
        <v>955</v>
      </c>
      <c r="N156" s="326" t="s">
        <v>49</v>
      </c>
    </row>
    <row r="157" spans="1:14" ht="52.5" customHeight="1">
      <c r="A157" s="171">
        <v>161</v>
      </c>
      <c r="B157" s="333" t="s">
        <v>1220</v>
      </c>
      <c r="C157" s="335" t="s">
        <v>1219</v>
      </c>
      <c r="D157" s="334">
        <v>313970.34</v>
      </c>
      <c r="E157" s="331">
        <v>0</v>
      </c>
      <c r="F157" s="331">
        <f t="shared" si="2"/>
        <v>313970.34</v>
      </c>
      <c r="G157" s="2"/>
      <c r="H157" s="329" t="s">
        <v>1221</v>
      </c>
      <c r="I157" s="2"/>
      <c r="J157" s="2"/>
      <c r="K157" s="2"/>
      <c r="L157" s="328"/>
      <c r="M157" s="326" t="s">
        <v>955</v>
      </c>
      <c r="N157" s="326" t="s">
        <v>49</v>
      </c>
    </row>
    <row r="158" spans="1:14" ht="59.25" customHeight="1">
      <c r="A158" s="171">
        <v>162</v>
      </c>
      <c r="B158" s="333" t="s">
        <v>1223</v>
      </c>
      <c r="C158" s="328"/>
      <c r="D158" s="334">
        <v>260363.6</v>
      </c>
      <c r="E158" s="331">
        <v>0</v>
      </c>
      <c r="F158" s="331">
        <f t="shared" si="2"/>
        <v>260363.6</v>
      </c>
      <c r="G158" s="2"/>
      <c r="H158" s="329" t="s">
        <v>1224</v>
      </c>
      <c r="I158" s="2"/>
      <c r="J158" s="2"/>
      <c r="K158" s="2"/>
      <c r="L158" s="328"/>
      <c r="M158" s="326" t="s">
        <v>955</v>
      </c>
      <c r="N158" s="326" t="s">
        <v>49</v>
      </c>
    </row>
    <row r="159" spans="1:14" ht="42.75" customHeight="1">
      <c r="A159" s="171">
        <v>163</v>
      </c>
      <c r="B159" s="333" t="s">
        <v>1222</v>
      </c>
      <c r="C159" s="328"/>
      <c r="D159" s="334">
        <v>26036.4</v>
      </c>
      <c r="E159" s="331">
        <v>0</v>
      </c>
      <c r="F159" s="331">
        <f t="shared" si="2"/>
        <v>26036.4</v>
      </c>
      <c r="G159" s="2"/>
      <c r="H159" s="329" t="s">
        <v>1224</v>
      </c>
      <c r="I159" s="2"/>
      <c r="J159" s="2"/>
      <c r="K159" s="2"/>
      <c r="L159" s="328"/>
      <c r="M159" s="326" t="s">
        <v>955</v>
      </c>
      <c r="N159" s="326" t="s">
        <v>49</v>
      </c>
    </row>
    <row r="160" spans="1:14" ht="118.5" customHeight="1">
      <c r="A160" s="171">
        <v>164</v>
      </c>
      <c r="B160" s="333" t="s">
        <v>1234</v>
      </c>
      <c r="C160" s="337" t="s">
        <v>1235</v>
      </c>
      <c r="D160" s="334">
        <v>1470579.14</v>
      </c>
      <c r="E160" s="331">
        <v>0</v>
      </c>
      <c r="F160" s="331">
        <f t="shared" si="2"/>
        <v>1470579.14</v>
      </c>
      <c r="G160" s="2"/>
      <c r="H160" s="329" t="s">
        <v>1236</v>
      </c>
      <c r="I160" s="2"/>
      <c r="J160" s="2"/>
      <c r="K160" s="2"/>
      <c r="L160" s="328"/>
      <c r="M160" s="326" t="s">
        <v>955</v>
      </c>
      <c r="N160" s="326" t="s">
        <v>49</v>
      </c>
    </row>
    <row r="161" spans="1:14" ht="42" customHeight="1">
      <c r="A161" s="171"/>
      <c r="B161" s="333"/>
      <c r="C161" s="328"/>
      <c r="D161" s="334"/>
      <c r="E161" s="331"/>
      <c r="F161" s="331"/>
      <c r="G161" s="2"/>
      <c r="H161" s="329"/>
      <c r="I161" s="2"/>
      <c r="J161" s="2"/>
      <c r="K161" s="2"/>
      <c r="L161" s="328"/>
      <c r="M161" s="326"/>
      <c r="N161" s="326"/>
    </row>
    <row r="162" spans="1:14" ht="12.75">
      <c r="A162" s="378" t="s">
        <v>1086</v>
      </c>
      <c r="B162" s="379"/>
      <c r="C162" s="328"/>
      <c r="D162" s="274">
        <f>D10+D11+D12+D13+D23+D24+D25+D26+D27+D28+D29+D30+D31+D32+D33+D34+D36+D37+D38+D39+D40+D41+D42+D43+D44+D45+D46+D47+D48+D49+D50+D51+D52+D53+D54+D55+D56+D57+D58+D59+D60+D61+D62+D63+D64+D65+D66+D67+D68+D69+D70+D71+D72+D73+D74+D75+D76+D77+D78+D79+D80+D81+D82+D83+D84+D85+D86+D87+D88+D89+D91+D92+D93+D94+D95+D96+D97+D98+D99+D100+D101+D102+D103+D104+D114+D115+D116+D117+D118+D119+D120+D121+D122+D123+D125+D126+D127+D128+D129+D130+D131+D132+D133+D134+D135+D136+D137+D138+D139+D140+D141+D142+D143+D144+D145+D146+D147+D148+D149+D150+D151+D152+D153+D154+D155+D156+D160</f>
        <v>27964605.57999999</v>
      </c>
      <c r="E162" s="274">
        <f>E10+E11+E12+E13+E24+E25+E26+E27+E28+E29+E31+E36+E38+E39+E40+E41+E43+E45+E46+E64+E65+E67+E68+E69+E70+E71+E72+E73+E74+E75+E76+E77+E78+E79+E80+E81+E82+E83+E84+E85+E86+E87+E88+E89</f>
        <v>8530253.559999999</v>
      </c>
      <c r="F162" s="274">
        <f>F156+'[2]Движимое'!$E$147+F164+'[3]Лист1'!$E$11</f>
        <v>47471676.79</v>
      </c>
      <c r="G162" s="332"/>
      <c r="H162" s="2"/>
      <c r="I162" s="2"/>
      <c r="J162" s="2"/>
      <c r="K162" s="2"/>
      <c r="L162" s="2"/>
      <c r="M162" s="2"/>
      <c r="N162" s="2"/>
    </row>
    <row r="163" spans="1:7" ht="12.75">
      <c r="A163" s="196"/>
      <c r="B163" s="196" t="s">
        <v>1099</v>
      </c>
      <c r="C163" s="279"/>
      <c r="D163" s="276">
        <f>'[2]Движимое'!$C$147</f>
        <v>150349945</v>
      </c>
      <c r="E163" s="275">
        <f>'[2]Движимое'!$D$147</f>
        <v>103062898.22000001</v>
      </c>
      <c r="F163" s="275">
        <f>'[2]Движимое'!$E$147</f>
        <v>47287046.79</v>
      </c>
      <c r="G163" s="174"/>
    </row>
    <row r="164" spans="1:6" ht="12.75">
      <c r="A164" s="2"/>
      <c r="B164" s="2" t="s">
        <v>1083</v>
      </c>
      <c r="C164" s="196"/>
      <c r="D164" s="35">
        <v>7625926.52</v>
      </c>
      <c r="E164" s="275">
        <v>7625926.52</v>
      </c>
      <c r="F164" s="2">
        <v>0</v>
      </c>
    </row>
    <row r="165" ht="12.75">
      <c r="C165" s="2"/>
    </row>
    <row r="166" ht="12.75">
      <c r="E166" s="345"/>
    </row>
  </sheetData>
  <sheetProtection/>
  <mergeCells count="35">
    <mergeCell ref="A1:O1"/>
    <mergeCell ref="A2:O2"/>
    <mergeCell ref="A4:O4"/>
    <mergeCell ref="A3:O3"/>
    <mergeCell ref="A5:A6"/>
    <mergeCell ref="B5:B6"/>
    <mergeCell ref="N5:O5"/>
    <mergeCell ref="G5:G6"/>
    <mergeCell ref="D5:F5"/>
    <mergeCell ref="I5:I6"/>
    <mergeCell ref="B8:K8"/>
    <mergeCell ref="V34:Y34"/>
    <mergeCell ref="K5:M5"/>
    <mergeCell ref="H5:H6"/>
    <mergeCell ref="J5:J6"/>
    <mergeCell ref="V27:Y27"/>
    <mergeCell ref="V28:Y28"/>
    <mergeCell ref="C5:C7"/>
    <mergeCell ref="V38:Y38"/>
    <mergeCell ref="V39:Y39"/>
    <mergeCell ref="V29:Y29"/>
    <mergeCell ref="V30:Y30"/>
    <mergeCell ref="V31:Y31"/>
    <mergeCell ref="V32:Y32"/>
    <mergeCell ref="V37:Y37"/>
    <mergeCell ref="V33:Y33"/>
    <mergeCell ref="V35:Y35"/>
    <mergeCell ref="V36:Y36"/>
    <mergeCell ref="A162:B162"/>
    <mergeCell ref="V43:Y43"/>
    <mergeCell ref="V40:Y40"/>
    <mergeCell ref="V41:Y41"/>
    <mergeCell ref="V45:Y45"/>
    <mergeCell ref="V44:Y44"/>
  </mergeCells>
  <printOptions/>
  <pageMargins left="0.4330708661417323" right="0.4330708661417323" top="0.2755905511811024" bottom="0.4330708661417323" header="0.2755905511811024" footer="0.4330708661417323"/>
  <pageSetup horizontalDpi="600" verticalDpi="600" orientation="landscape" paperSize="9" scale="87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2">
      <selection activeCell="Q21" sqref="Q21"/>
    </sheetView>
  </sheetViews>
  <sheetFormatPr defaultColWidth="9.00390625" defaultRowHeight="12.75"/>
  <cols>
    <col min="1" max="1" width="4.25390625" style="0" customWidth="1"/>
    <col min="2" max="2" width="14.00390625" style="0" customWidth="1"/>
    <col min="3" max="3" width="10.375" style="0" customWidth="1"/>
    <col min="4" max="4" width="11.875" style="0" customWidth="1"/>
    <col min="6" max="6" width="10.125" style="0" bestFit="1" customWidth="1"/>
    <col min="8" max="8" width="14.003906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405" t="s">
        <v>94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5">
      <c r="A3" s="405" t="s">
        <v>1264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ht="15">
      <c r="A4" s="405" t="s">
        <v>96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15">
      <c r="A5" s="405" t="s">
        <v>1248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1:14" ht="12.75">
      <c r="A6" s="398" t="s">
        <v>227</v>
      </c>
      <c r="B6" s="398" t="s">
        <v>61</v>
      </c>
      <c r="C6" s="398" t="s">
        <v>62</v>
      </c>
      <c r="D6" s="398"/>
      <c r="E6" s="406"/>
      <c r="F6" s="398" t="s">
        <v>63</v>
      </c>
      <c r="G6" s="398" t="s">
        <v>64</v>
      </c>
      <c r="H6" s="398" t="s">
        <v>65</v>
      </c>
      <c r="I6" s="398" t="s">
        <v>66</v>
      </c>
      <c r="J6" s="401" t="s">
        <v>67</v>
      </c>
      <c r="K6" s="402"/>
      <c r="L6" s="402"/>
      <c r="M6" s="403" t="s">
        <v>68</v>
      </c>
      <c r="N6" s="403"/>
    </row>
    <row r="7" spans="1:14" ht="281.25">
      <c r="A7" s="399"/>
      <c r="B7" s="399"/>
      <c r="C7" s="40" t="s">
        <v>69</v>
      </c>
      <c r="D7" s="40" t="s">
        <v>42</v>
      </c>
      <c r="E7" s="40" t="s">
        <v>70</v>
      </c>
      <c r="F7" s="399"/>
      <c r="G7" s="399"/>
      <c r="H7" s="399"/>
      <c r="I7" s="400"/>
      <c r="J7" s="32" t="s">
        <v>71</v>
      </c>
      <c r="K7" s="41" t="s">
        <v>72</v>
      </c>
      <c r="L7" s="32" t="s">
        <v>73</v>
      </c>
      <c r="M7" s="32" t="s">
        <v>74</v>
      </c>
      <c r="N7" s="32" t="s">
        <v>75</v>
      </c>
    </row>
    <row r="8" spans="1:14" ht="15.75">
      <c r="A8" s="33"/>
      <c r="B8" s="3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2.5">
      <c r="A9" s="404" t="s">
        <v>226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</row>
    <row r="10" spans="1:14" ht="25.5">
      <c r="A10" s="82">
        <v>1</v>
      </c>
      <c r="B10" s="36" t="s">
        <v>228</v>
      </c>
      <c r="C10" s="34">
        <v>3070</v>
      </c>
      <c r="D10" s="34">
        <v>3070</v>
      </c>
      <c r="E10" s="34">
        <v>0</v>
      </c>
      <c r="F10" s="42">
        <v>41785</v>
      </c>
      <c r="G10" s="35"/>
      <c r="H10" s="36" t="s">
        <v>233</v>
      </c>
      <c r="I10" s="2"/>
      <c r="J10" s="2"/>
      <c r="K10" s="2"/>
      <c r="L10" s="2"/>
      <c r="M10" s="2"/>
      <c r="N10" s="2"/>
    </row>
    <row r="11" spans="1:14" ht="25.5">
      <c r="A11" s="82">
        <v>2</v>
      </c>
      <c r="B11" s="36" t="s">
        <v>229</v>
      </c>
      <c r="C11" s="34">
        <v>6500</v>
      </c>
      <c r="D11" s="34">
        <v>6500</v>
      </c>
      <c r="E11" s="34">
        <v>0</v>
      </c>
      <c r="F11" s="43">
        <v>42772</v>
      </c>
      <c r="G11" s="35"/>
      <c r="H11" s="36" t="s">
        <v>233</v>
      </c>
      <c r="I11" s="2"/>
      <c r="J11" s="2"/>
      <c r="K11" s="2"/>
      <c r="L11" s="2"/>
      <c r="M11" s="2"/>
      <c r="N11" s="2"/>
    </row>
    <row r="12" spans="1:14" ht="38.25">
      <c r="A12" s="82">
        <v>3</v>
      </c>
      <c r="B12" s="318" t="s">
        <v>230</v>
      </c>
      <c r="C12" s="34">
        <v>6000</v>
      </c>
      <c r="D12" s="34">
        <v>6000</v>
      </c>
      <c r="E12" s="34">
        <v>0</v>
      </c>
      <c r="F12" s="43">
        <v>42772</v>
      </c>
      <c r="G12" s="35"/>
      <c r="H12" s="36" t="s">
        <v>233</v>
      </c>
      <c r="I12" s="2"/>
      <c r="J12" s="2"/>
      <c r="K12" s="2"/>
      <c r="L12" s="2"/>
      <c r="M12" s="2"/>
      <c r="N12" s="2"/>
    </row>
    <row r="13" spans="1:14" ht="38.25">
      <c r="A13" s="82">
        <v>4</v>
      </c>
      <c r="B13" s="36" t="s">
        <v>231</v>
      </c>
      <c r="C13" s="34">
        <v>14500</v>
      </c>
      <c r="D13" s="34">
        <v>14500</v>
      </c>
      <c r="E13" s="34">
        <v>0</v>
      </c>
      <c r="F13" s="43">
        <v>42731</v>
      </c>
      <c r="G13" s="35"/>
      <c r="H13" s="36" t="s">
        <v>233</v>
      </c>
      <c r="I13" s="2"/>
      <c r="J13" s="2"/>
      <c r="K13" s="2"/>
      <c r="L13" s="2"/>
      <c r="M13" s="2"/>
      <c r="N13" s="2"/>
    </row>
    <row r="14" spans="1:14" ht="38.25">
      <c r="A14" s="82">
        <v>5</v>
      </c>
      <c r="B14" s="36" t="s">
        <v>231</v>
      </c>
      <c r="C14" s="34">
        <v>14500</v>
      </c>
      <c r="D14" s="34">
        <v>14500</v>
      </c>
      <c r="E14" s="34">
        <v>0</v>
      </c>
      <c r="F14" s="43">
        <v>42731</v>
      </c>
      <c r="G14" s="35"/>
      <c r="H14" s="36" t="s">
        <v>233</v>
      </c>
      <c r="I14" s="2"/>
      <c r="J14" s="2"/>
      <c r="K14" s="2"/>
      <c r="L14" s="2"/>
      <c r="M14" s="2"/>
      <c r="N14" s="2"/>
    </row>
    <row r="15" spans="1:14" ht="25.5">
      <c r="A15" s="82">
        <v>6</v>
      </c>
      <c r="B15" s="36" t="s">
        <v>232</v>
      </c>
      <c r="C15" s="34">
        <v>42200</v>
      </c>
      <c r="D15" s="34">
        <v>42200</v>
      </c>
      <c r="E15" s="34">
        <v>0</v>
      </c>
      <c r="F15" s="43">
        <v>43210</v>
      </c>
      <c r="G15" s="35"/>
      <c r="H15" s="36" t="s">
        <v>233</v>
      </c>
      <c r="I15" s="2" t="s">
        <v>237</v>
      </c>
      <c r="J15" s="2"/>
      <c r="K15" s="2"/>
      <c r="L15" s="2"/>
      <c r="M15" s="2"/>
      <c r="N15" s="2"/>
    </row>
    <row r="16" spans="1:14" ht="36">
      <c r="A16" s="349">
        <v>7</v>
      </c>
      <c r="B16" s="171" t="s">
        <v>1263</v>
      </c>
      <c r="C16" s="44">
        <v>3000</v>
      </c>
      <c r="D16" s="44">
        <v>3000</v>
      </c>
      <c r="E16" s="44">
        <f>C16-D16</f>
        <v>0</v>
      </c>
      <c r="F16" s="43">
        <v>43580</v>
      </c>
      <c r="G16" s="2"/>
      <c r="H16" s="36" t="s">
        <v>233</v>
      </c>
      <c r="I16" s="2"/>
      <c r="J16" s="2"/>
      <c r="K16" s="2"/>
      <c r="L16" s="2"/>
      <c r="M16" s="2"/>
      <c r="N16" s="2"/>
    </row>
    <row r="17" spans="1:14" ht="36">
      <c r="A17" s="349">
        <v>8</v>
      </c>
      <c r="B17" s="171" t="s">
        <v>1262</v>
      </c>
      <c r="C17" s="46">
        <v>5000</v>
      </c>
      <c r="D17" s="47">
        <v>5000</v>
      </c>
      <c r="E17" s="74">
        <f>C17-D17</f>
        <v>0</v>
      </c>
      <c r="F17" s="43">
        <v>43580</v>
      </c>
      <c r="G17" s="2"/>
      <c r="H17" s="36" t="s">
        <v>233</v>
      </c>
      <c r="I17" s="2"/>
      <c r="J17" s="2"/>
      <c r="K17" s="2"/>
      <c r="L17" s="2"/>
      <c r="M17" s="2"/>
      <c r="N17" s="2"/>
    </row>
    <row r="18" spans="1:14" ht="25.5">
      <c r="A18" s="349">
        <v>9</v>
      </c>
      <c r="B18" s="45" t="s">
        <v>956</v>
      </c>
      <c r="C18" s="46">
        <v>900</v>
      </c>
      <c r="D18" s="47">
        <v>900</v>
      </c>
      <c r="E18" s="46">
        <v>0</v>
      </c>
      <c r="F18" s="43">
        <v>43580</v>
      </c>
      <c r="G18" s="2"/>
      <c r="H18" s="36" t="s">
        <v>233</v>
      </c>
      <c r="I18" s="2"/>
      <c r="J18" s="2"/>
      <c r="K18" s="2"/>
      <c r="L18" s="2"/>
      <c r="M18" s="2"/>
      <c r="N18" s="2"/>
    </row>
    <row r="19" spans="1:14" ht="54.75" customHeight="1">
      <c r="A19" s="349">
        <v>10</v>
      </c>
      <c r="B19" s="45" t="s">
        <v>1250</v>
      </c>
      <c r="C19" s="46">
        <v>2691.46</v>
      </c>
      <c r="D19" s="46">
        <v>2691.46</v>
      </c>
      <c r="E19" s="46">
        <f aca="true" t="shared" si="0" ref="E19:E46">C19-D19</f>
        <v>0</v>
      </c>
      <c r="F19" s="43">
        <v>43830</v>
      </c>
      <c r="G19" s="2"/>
      <c r="H19" s="36" t="s">
        <v>233</v>
      </c>
      <c r="I19" s="2"/>
      <c r="J19" s="2"/>
      <c r="K19" s="2"/>
      <c r="L19" s="2"/>
      <c r="M19" s="2"/>
      <c r="N19" s="2"/>
    </row>
    <row r="20" spans="1:14" ht="48">
      <c r="A20" s="349">
        <v>11</v>
      </c>
      <c r="B20" s="45" t="s">
        <v>1250</v>
      </c>
      <c r="C20" s="46">
        <v>2691.45</v>
      </c>
      <c r="D20" s="47">
        <v>2691.45</v>
      </c>
      <c r="E20" s="74">
        <f t="shared" si="0"/>
        <v>0</v>
      </c>
      <c r="F20" s="43">
        <v>43830</v>
      </c>
      <c r="G20" s="2"/>
      <c r="H20" s="36" t="s">
        <v>233</v>
      </c>
      <c r="I20" s="2"/>
      <c r="J20" s="2"/>
      <c r="K20" s="2"/>
      <c r="L20" s="2"/>
      <c r="M20" s="2"/>
      <c r="N20" s="2"/>
    </row>
    <row r="21" spans="1:14" ht="48">
      <c r="A21" s="349">
        <v>12</v>
      </c>
      <c r="B21" s="45" t="s">
        <v>1250</v>
      </c>
      <c r="C21" s="46">
        <v>2691.46</v>
      </c>
      <c r="D21" s="46">
        <v>2691.46</v>
      </c>
      <c r="E21" s="46">
        <f t="shared" si="0"/>
        <v>0</v>
      </c>
      <c r="F21" s="43">
        <v>43830</v>
      </c>
      <c r="G21" s="2"/>
      <c r="H21" s="36" t="s">
        <v>233</v>
      </c>
      <c r="I21" s="2"/>
      <c r="J21" s="2"/>
      <c r="K21" s="2"/>
      <c r="L21" s="2"/>
      <c r="M21" s="2"/>
      <c r="N21" s="2"/>
    </row>
    <row r="22" spans="1:14" ht="33" customHeight="1">
      <c r="A22" s="349">
        <v>13</v>
      </c>
      <c r="B22" s="45" t="s">
        <v>1251</v>
      </c>
      <c r="C22" s="46">
        <v>10900</v>
      </c>
      <c r="D22" s="47">
        <v>10900</v>
      </c>
      <c r="E22" s="74">
        <f t="shared" si="0"/>
        <v>0</v>
      </c>
      <c r="F22" s="43">
        <v>43830</v>
      </c>
      <c r="G22" s="2"/>
      <c r="H22" s="36" t="s">
        <v>233</v>
      </c>
      <c r="I22" s="2"/>
      <c r="J22" s="2"/>
      <c r="K22" s="2"/>
      <c r="L22" s="2"/>
      <c r="M22" s="2"/>
      <c r="N22" s="2"/>
    </row>
    <row r="23" spans="1:14" ht="25.5">
      <c r="A23" s="349">
        <v>14</v>
      </c>
      <c r="B23" s="45" t="s">
        <v>1252</v>
      </c>
      <c r="C23" s="46">
        <v>3520</v>
      </c>
      <c r="D23" s="47">
        <v>3520</v>
      </c>
      <c r="E23" s="74">
        <f t="shared" si="0"/>
        <v>0</v>
      </c>
      <c r="F23" s="43">
        <v>43830</v>
      </c>
      <c r="G23" s="2"/>
      <c r="H23" s="36" t="s">
        <v>233</v>
      </c>
      <c r="I23" s="2"/>
      <c r="J23" s="2"/>
      <c r="K23" s="2"/>
      <c r="L23" s="2"/>
      <c r="M23" s="2"/>
      <c r="N23" s="2"/>
    </row>
    <row r="24" spans="1:14" ht="25.5">
      <c r="A24" s="349">
        <v>15</v>
      </c>
      <c r="B24" s="45" t="s">
        <v>1252</v>
      </c>
      <c r="C24" s="46">
        <v>3520</v>
      </c>
      <c r="D24" s="47">
        <v>3520</v>
      </c>
      <c r="E24" s="74">
        <f t="shared" si="0"/>
        <v>0</v>
      </c>
      <c r="F24" s="43">
        <v>43830</v>
      </c>
      <c r="G24" s="2"/>
      <c r="H24" s="36" t="s">
        <v>233</v>
      </c>
      <c r="I24" s="2"/>
      <c r="J24" s="2"/>
      <c r="K24" s="2"/>
      <c r="L24" s="2"/>
      <c r="M24" s="2"/>
      <c r="N24" s="2"/>
    </row>
    <row r="25" spans="1:14" ht="37.5" customHeight="1">
      <c r="A25" s="349">
        <v>16</v>
      </c>
      <c r="B25" s="45" t="s">
        <v>1253</v>
      </c>
      <c r="C25" s="46">
        <v>1866</v>
      </c>
      <c r="D25" s="47">
        <v>1866</v>
      </c>
      <c r="E25" s="74">
        <f t="shared" si="0"/>
        <v>0</v>
      </c>
      <c r="F25" s="43">
        <v>43830</v>
      </c>
      <c r="G25" s="2"/>
      <c r="H25" s="36" t="s">
        <v>233</v>
      </c>
      <c r="I25" s="2"/>
      <c r="J25" s="2"/>
      <c r="K25" s="2"/>
      <c r="L25" s="2"/>
      <c r="M25" s="2"/>
      <c r="N25" s="2"/>
    </row>
    <row r="26" spans="1:14" ht="36">
      <c r="A26" s="349">
        <v>17</v>
      </c>
      <c r="B26" s="45" t="s">
        <v>1253</v>
      </c>
      <c r="C26" s="46">
        <v>1866</v>
      </c>
      <c r="D26" s="46">
        <v>1866</v>
      </c>
      <c r="E26" s="46">
        <f t="shared" si="0"/>
        <v>0</v>
      </c>
      <c r="F26" s="43">
        <v>43830</v>
      </c>
      <c r="G26" s="2"/>
      <c r="H26" s="36" t="s">
        <v>233</v>
      </c>
      <c r="I26" s="2"/>
      <c r="J26" s="2"/>
      <c r="K26" s="2"/>
      <c r="L26" s="2"/>
      <c r="M26" s="2"/>
      <c r="N26" s="2"/>
    </row>
    <row r="27" spans="1:14" ht="36">
      <c r="A27" s="349">
        <v>18</v>
      </c>
      <c r="B27" s="45" t="s">
        <v>1253</v>
      </c>
      <c r="C27" s="46">
        <v>1451</v>
      </c>
      <c r="D27" s="46">
        <v>1451</v>
      </c>
      <c r="E27" s="46">
        <f t="shared" si="0"/>
        <v>0</v>
      </c>
      <c r="F27" s="43">
        <v>43830</v>
      </c>
      <c r="G27" s="2"/>
      <c r="H27" s="36" t="s">
        <v>233</v>
      </c>
      <c r="I27" s="2"/>
      <c r="J27" s="2"/>
      <c r="K27" s="2"/>
      <c r="L27" s="2"/>
      <c r="M27" s="2"/>
      <c r="N27" s="2"/>
    </row>
    <row r="28" spans="1:14" ht="25.5">
      <c r="A28" s="349">
        <v>19</v>
      </c>
      <c r="B28" s="45" t="s">
        <v>1254</v>
      </c>
      <c r="C28" s="46">
        <v>591</v>
      </c>
      <c r="D28" s="47">
        <v>591</v>
      </c>
      <c r="E28" s="74">
        <f t="shared" si="0"/>
        <v>0</v>
      </c>
      <c r="F28" s="43">
        <v>43830</v>
      </c>
      <c r="G28" s="2"/>
      <c r="H28" s="36" t="s">
        <v>233</v>
      </c>
      <c r="I28" s="2"/>
      <c r="J28" s="2"/>
      <c r="K28" s="2"/>
      <c r="L28" s="2"/>
      <c r="M28" s="2"/>
      <c r="N28" s="2"/>
    </row>
    <row r="29" spans="1:14" ht="25.5">
      <c r="A29" s="349">
        <v>20</v>
      </c>
      <c r="B29" s="45" t="s">
        <v>1254</v>
      </c>
      <c r="C29" s="46">
        <v>591</v>
      </c>
      <c r="D29" s="47">
        <v>591</v>
      </c>
      <c r="E29" s="74">
        <f t="shared" si="0"/>
        <v>0</v>
      </c>
      <c r="F29" s="43">
        <v>43830</v>
      </c>
      <c r="G29" s="2"/>
      <c r="H29" s="36" t="s">
        <v>233</v>
      </c>
      <c r="I29" s="2"/>
      <c r="J29" s="2"/>
      <c r="K29" s="2"/>
      <c r="L29" s="2"/>
      <c r="M29" s="2"/>
      <c r="N29" s="2"/>
    </row>
    <row r="30" spans="1:14" ht="25.5">
      <c r="A30" s="349">
        <v>21</v>
      </c>
      <c r="B30" s="45" t="s">
        <v>1254</v>
      </c>
      <c r="C30" s="46">
        <v>591</v>
      </c>
      <c r="D30" s="47">
        <v>591</v>
      </c>
      <c r="E30" s="74">
        <f t="shared" si="0"/>
        <v>0</v>
      </c>
      <c r="F30" s="43">
        <v>43830</v>
      </c>
      <c r="G30" s="2"/>
      <c r="H30" s="36" t="s">
        <v>233</v>
      </c>
      <c r="I30" s="2"/>
      <c r="J30" s="2"/>
      <c r="K30" s="2"/>
      <c r="L30" s="2"/>
      <c r="M30" s="2"/>
      <c r="N30" s="2"/>
    </row>
    <row r="31" spans="1:14" ht="25.5">
      <c r="A31" s="349">
        <v>22</v>
      </c>
      <c r="B31" s="45" t="s">
        <v>1254</v>
      </c>
      <c r="C31" s="46">
        <v>591</v>
      </c>
      <c r="D31" s="47">
        <v>591</v>
      </c>
      <c r="E31" s="74">
        <f t="shared" si="0"/>
        <v>0</v>
      </c>
      <c r="F31" s="43">
        <v>43830</v>
      </c>
      <c r="G31" s="2"/>
      <c r="H31" s="36" t="s">
        <v>233</v>
      </c>
      <c r="I31" s="2"/>
      <c r="J31" s="2"/>
      <c r="K31" s="2"/>
      <c r="L31" s="2"/>
      <c r="M31" s="2"/>
      <c r="N31" s="2"/>
    </row>
    <row r="32" spans="1:14" ht="25.5">
      <c r="A32" s="349">
        <v>23</v>
      </c>
      <c r="B32" s="45" t="s">
        <v>1254</v>
      </c>
      <c r="C32" s="46">
        <v>591</v>
      </c>
      <c r="D32" s="47">
        <v>591</v>
      </c>
      <c r="E32" s="74">
        <f t="shared" si="0"/>
        <v>0</v>
      </c>
      <c r="F32" s="43">
        <v>43830</v>
      </c>
      <c r="G32" s="2"/>
      <c r="H32" s="36" t="s">
        <v>233</v>
      </c>
      <c r="I32" s="2"/>
      <c r="J32" s="2"/>
      <c r="K32" s="2"/>
      <c r="L32" s="2"/>
      <c r="M32" s="2"/>
      <c r="N32" s="2"/>
    </row>
    <row r="33" spans="1:14" ht="25.5">
      <c r="A33" s="349">
        <v>24</v>
      </c>
      <c r="B33" s="45" t="s">
        <v>1254</v>
      </c>
      <c r="C33" s="46">
        <v>591</v>
      </c>
      <c r="D33" s="47">
        <v>591</v>
      </c>
      <c r="E33" s="74">
        <f t="shared" si="0"/>
        <v>0</v>
      </c>
      <c r="F33" s="43">
        <v>43830</v>
      </c>
      <c r="G33" s="2"/>
      <c r="H33" s="36" t="s">
        <v>233</v>
      </c>
      <c r="I33" s="2"/>
      <c r="J33" s="2"/>
      <c r="K33" s="2"/>
      <c r="L33" s="2"/>
      <c r="M33" s="2"/>
      <c r="N33" s="2"/>
    </row>
    <row r="34" spans="1:14" ht="25.5">
      <c r="A34" s="349">
        <v>25</v>
      </c>
      <c r="B34" s="45" t="s">
        <v>1255</v>
      </c>
      <c r="C34" s="46">
        <v>5289.59</v>
      </c>
      <c r="D34" s="46">
        <v>5289.59</v>
      </c>
      <c r="E34" s="74">
        <f t="shared" si="0"/>
        <v>0</v>
      </c>
      <c r="F34" s="43">
        <v>43830</v>
      </c>
      <c r="G34" s="2"/>
      <c r="H34" s="36" t="s">
        <v>233</v>
      </c>
      <c r="I34" s="2"/>
      <c r="J34" s="2"/>
      <c r="K34" s="2"/>
      <c r="L34" s="2"/>
      <c r="M34" s="2"/>
      <c r="N34" s="2"/>
    </row>
    <row r="35" spans="1:14" ht="25.5">
      <c r="A35" s="349">
        <v>26</v>
      </c>
      <c r="B35" s="45" t="s">
        <v>1255</v>
      </c>
      <c r="C35" s="46">
        <v>5289.59</v>
      </c>
      <c r="D35" s="46">
        <v>5289.59</v>
      </c>
      <c r="E35" s="74">
        <f t="shared" si="0"/>
        <v>0</v>
      </c>
      <c r="F35" s="43">
        <v>43830</v>
      </c>
      <c r="G35" s="2"/>
      <c r="H35" s="36" t="s">
        <v>233</v>
      </c>
      <c r="I35" s="2"/>
      <c r="J35" s="2"/>
      <c r="K35" s="2"/>
      <c r="L35" s="2"/>
      <c r="M35" s="2"/>
      <c r="N35" s="2"/>
    </row>
    <row r="36" spans="1:14" ht="25.5">
      <c r="A36" s="349">
        <v>27</v>
      </c>
      <c r="B36" s="45" t="s">
        <v>1255</v>
      </c>
      <c r="C36" s="46">
        <v>5289.59</v>
      </c>
      <c r="D36" s="46">
        <v>5289.59</v>
      </c>
      <c r="E36" s="74">
        <f t="shared" si="0"/>
        <v>0</v>
      </c>
      <c r="F36" s="43">
        <v>43830</v>
      </c>
      <c r="G36" s="2"/>
      <c r="H36" s="36" t="s">
        <v>233</v>
      </c>
      <c r="I36" s="2"/>
      <c r="J36" s="2"/>
      <c r="K36" s="2"/>
      <c r="L36" s="2"/>
      <c r="M36" s="2"/>
      <c r="N36" s="2"/>
    </row>
    <row r="37" spans="1:14" ht="36">
      <c r="A37" s="349">
        <v>28</v>
      </c>
      <c r="B37" s="45" t="s">
        <v>1256</v>
      </c>
      <c r="C37" s="46">
        <v>4778</v>
      </c>
      <c r="D37" s="46">
        <v>4778</v>
      </c>
      <c r="E37" s="74">
        <f t="shared" si="0"/>
        <v>0</v>
      </c>
      <c r="F37" s="43">
        <v>43880</v>
      </c>
      <c r="G37" s="2"/>
      <c r="H37" s="36" t="s">
        <v>233</v>
      </c>
      <c r="I37" s="2"/>
      <c r="J37" s="2"/>
      <c r="K37" s="2"/>
      <c r="L37" s="2"/>
      <c r="M37" s="2"/>
      <c r="N37" s="2"/>
    </row>
    <row r="38" spans="1:14" ht="36">
      <c r="A38" s="349">
        <v>29</v>
      </c>
      <c r="B38" s="45" t="s">
        <v>1257</v>
      </c>
      <c r="C38" s="46">
        <v>11669</v>
      </c>
      <c r="D38" s="47">
        <v>11669</v>
      </c>
      <c r="E38" s="74">
        <f t="shared" si="0"/>
        <v>0</v>
      </c>
      <c r="F38" s="43">
        <v>43880</v>
      </c>
      <c r="G38" s="2"/>
      <c r="H38" s="36" t="s">
        <v>233</v>
      </c>
      <c r="I38" s="2"/>
      <c r="J38" s="2"/>
      <c r="K38" s="2"/>
      <c r="L38" s="2"/>
      <c r="M38" s="2"/>
      <c r="N38" s="2"/>
    </row>
    <row r="39" spans="1:14" ht="36">
      <c r="A39" s="349">
        <v>30</v>
      </c>
      <c r="B39" s="45" t="s">
        <v>1257</v>
      </c>
      <c r="C39" s="46">
        <v>11669</v>
      </c>
      <c r="D39" s="47">
        <v>11669</v>
      </c>
      <c r="E39" s="74">
        <f t="shared" si="0"/>
        <v>0</v>
      </c>
      <c r="F39" s="43">
        <v>43880</v>
      </c>
      <c r="G39" s="2"/>
      <c r="H39" s="36" t="s">
        <v>233</v>
      </c>
      <c r="I39" s="2"/>
      <c r="J39" s="2"/>
      <c r="K39" s="2"/>
      <c r="L39" s="2"/>
      <c r="M39" s="2"/>
      <c r="N39" s="2"/>
    </row>
    <row r="40" spans="1:14" ht="36">
      <c r="A40" s="349">
        <v>31</v>
      </c>
      <c r="B40" s="45" t="s">
        <v>1258</v>
      </c>
      <c r="C40" s="46">
        <v>8123</v>
      </c>
      <c r="D40" s="47">
        <v>8123</v>
      </c>
      <c r="E40" s="74">
        <f t="shared" si="0"/>
        <v>0</v>
      </c>
      <c r="F40" s="43">
        <v>43880</v>
      </c>
      <c r="G40" s="2"/>
      <c r="H40" s="36" t="s">
        <v>233</v>
      </c>
      <c r="I40" s="2"/>
      <c r="J40" s="2"/>
      <c r="K40" s="2"/>
      <c r="L40" s="2"/>
      <c r="M40" s="2"/>
      <c r="N40" s="2"/>
    </row>
    <row r="41" spans="1:14" ht="36">
      <c r="A41" s="349">
        <v>32</v>
      </c>
      <c r="B41" s="45" t="s">
        <v>1259</v>
      </c>
      <c r="C41" s="46">
        <v>4778</v>
      </c>
      <c r="D41" s="46">
        <v>4778</v>
      </c>
      <c r="E41" s="74">
        <f t="shared" si="0"/>
        <v>0</v>
      </c>
      <c r="F41" s="43">
        <v>43880</v>
      </c>
      <c r="G41" s="2"/>
      <c r="H41" s="36" t="s">
        <v>233</v>
      </c>
      <c r="I41" s="2"/>
      <c r="J41" s="2"/>
      <c r="K41" s="2"/>
      <c r="L41" s="2"/>
      <c r="M41" s="2"/>
      <c r="N41" s="2"/>
    </row>
    <row r="42" spans="1:14" ht="36">
      <c r="A42" s="349">
        <v>33</v>
      </c>
      <c r="B42" s="45" t="s">
        <v>1260</v>
      </c>
      <c r="C42" s="46">
        <v>5829</v>
      </c>
      <c r="D42" s="47">
        <v>5829</v>
      </c>
      <c r="E42" s="74">
        <f t="shared" si="0"/>
        <v>0</v>
      </c>
      <c r="F42" s="43">
        <v>43880</v>
      </c>
      <c r="G42" s="2"/>
      <c r="H42" s="36" t="s">
        <v>233</v>
      </c>
      <c r="I42" s="2"/>
      <c r="J42" s="2"/>
      <c r="K42" s="2"/>
      <c r="L42" s="2"/>
      <c r="M42" s="2"/>
      <c r="N42" s="2"/>
    </row>
    <row r="43" spans="1:14" ht="36">
      <c r="A43" s="349">
        <v>34</v>
      </c>
      <c r="B43" s="45" t="s">
        <v>1260</v>
      </c>
      <c r="C43" s="46">
        <v>5829</v>
      </c>
      <c r="D43" s="47">
        <v>5829</v>
      </c>
      <c r="E43" s="74">
        <f t="shared" si="0"/>
        <v>0</v>
      </c>
      <c r="F43" s="43">
        <v>43880</v>
      </c>
      <c r="G43" s="2"/>
      <c r="H43" s="36" t="s">
        <v>233</v>
      </c>
      <c r="I43" s="2"/>
      <c r="J43" s="2"/>
      <c r="K43" s="2"/>
      <c r="L43" s="2"/>
      <c r="M43" s="2"/>
      <c r="N43" s="2"/>
    </row>
    <row r="44" spans="1:14" ht="36">
      <c r="A44" s="349">
        <v>35</v>
      </c>
      <c r="B44" s="45" t="s">
        <v>1260</v>
      </c>
      <c r="C44" s="46">
        <v>5829</v>
      </c>
      <c r="D44" s="47">
        <v>5829</v>
      </c>
      <c r="E44" s="74">
        <f t="shared" si="0"/>
        <v>0</v>
      </c>
      <c r="F44" s="43">
        <v>43880</v>
      </c>
      <c r="G44" s="2"/>
      <c r="H44" s="36" t="s">
        <v>233</v>
      </c>
      <c r="I44" s="2"/>
      <c r="J44" s="2"/>
      <c r="K44" s="2"/>
      <c r="L44" s="2"/>
      <c r="M44" s="2"/>
      <c r="N44" s="2"/>
    </row>
    <row r="45" spans="1:14" ht="36">
      <c r="A45" s="349">
        <v>36</v>
      </c>
      <c r="B45" s="45" t="s">
        <v>1260</v>
      </c>
      <c r="C45" s="46">
        <v>5829</v>
      </c>
      <c r="D45" s="47">
        <v>5829</v>
      </c>
      <c r="E45" s="74">
        <f t="shared" si="0"/>
        <v>0</v>
      </c>
      <c r="F45" s="43">
        <v>43880</v>
      </c>
      <c r="G45" s="2"/>
      <c r="H45" s="36" t="s">
        <v>233</v>
      </c>
      <c r="I45" s="2"/>
      <c r="J45" s="2"/>
      <c r="K45" s="2"/>
      <c r="L45" s="2"/>
      <c r="M45" s="2"/>
      <c r="N45" s="2"/>
    </row>
    <row r="46" spans="1:14" ht="25.5">
      <c r="A46" s="349">
        <v>37</v>
      </c>
      <c r="B46" s="45" t="s">
        <v>1261</v>
      </c>
      <c r="C46" s="46">
        <v>6211</v>
      </c>
      <c r="D46" s="46">
        <v>6211</v>
      </c>
      <c r="E46" s="74">
        <f t="shared" si="0"/>
        <v>0</v>
      </c>
      <c r="F46" s="43">
        <v>43880</v>
      </c>
      <c r="G46" s="2"/>
      <c r="H46" s="36" t="s">
        <v>233</v>
      </c>
      <c r="I46" s="2"/>
      <c r="J46" s="2"/>
      <c r="K46" s="2"/>
      <c r="L46" s="2"/>
      <c r="M46" s="2"/>
      <c r="N46" s="2"/>
    </row>
    <row r="47" spans="1:14" ht="12.75">
      <c r="A47" s="62"/>
      <c r="B47" s="62" t="s">
        <v>234</v>
      </c>
      <c r="C47" s="63">
        <f>C10+C11+C12+C13+C14+C15+C16+C17+C18+C19+C20+C21+C22+C23+C24+C25+C26+C27+C28+C29+C30+C31+C32+C33+C34+C35+C36+C37+C38+C39+C40+C41+C42+C43+C44+C45+C46</f>
        <v>216826.14</v>
      </c>
      <c r="D47" s="63">
        <f>D10+D11+D12+D13+D14+D15+D16+D17+D18+D19+D20+D21+D22+D23+D24+D25+D26+D27+D28+D29+D30+D31+D32+D33+D34+D35+D36+D37+D38+D39+D40+D41+D42+D43+D44+D45+D46</f>
        <v>216826.14</v>
      </c>
      <c r="E47" s="263">
        <f>E44+E45</f>
        <v>0</v>
      </c>
      <c r="F47" s="2"/>
      <c r="G47" s="2"/>
      <c r="H47" s="2"/>
      <c r="I47" s="2"/>
      <c r="J47" s="2"/>
      <c r="K47" s="2"/>
      <c r="L47" s="2"/>
      <c r="M47" s="2"/>
      <c r="N47" s="2"/>
    </row>
  </sheetData>
  <sheetProtection/>
  <mergeCells count="14">
    <mergeCell ref="B6:B7"/>
    <mergeCell ref="C6:E6"/>
    <mergeCell ref="F6:F7"/>
    <mergeCell ref="G6:G7"/>
    <mergeCell ref="H6:H7"/>
    <mergeCell ref="I6:I7"/>
    <mergeCell ref="J6:L6"/>
    <mergeCell ref="M6:N6"/>
    <mergeCell ref="A9:N9"/>
    <mergeCell ref="A2:N2"/>
    <mergeCell ref="A3:N3"/>
    <mergeCell ref="A4:N4"/>
    <mergeCell ref="A5:N5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0"/>
  <sheetViews>
    <sheetView zoomScalePageLayoutView="0" workbookViewId="0" topLeftCell="A235">
      <selection activeCell="C137" sqref="C137"/>
    </sheetView>
  </sheetViews>
  <sheetFormatPr defaultColWidth="9.00390625" defaultRowHeight="12.75"/>
  <cols>
    <col min="1" max="1" width="5.375" style="0" customWidth="1"/>
    <col min="2" max="2" width="14.625" style="0" customWidth="1"/>
    <col min="3" max="3" width="12.625" style="0" customWidth="1"/>
    <col min="4" max="4" width="11.875" style="0" customWidth="1"/>
    <col min="5" max="5" width="6.375" style="0" customWidth="1"/>
    <col min="6" max="6" width="6.00390625" style="0" customWidth="1"/>
    <col min="7" max="7" width="10.375" style="0" customWidth="1"/>
    <col min="8" max="8" width="11.00390625" style="0" customWidth="1"/>
    <col min="9" max="9" width="5.875" style="0" customWidth="1"/>
    <col min="10" max="10" width="6.25390625" style="0" customWidth="1"/>
    <col min="11" max="11" width="6.00390625" style="0" customWidth="1"/>
    <col min="12" max="12" width="15.875" style="0" customWidth="1"/>
    <col min="13" max="13" width="7.875" style="0" customWidth="1"/>
    <col min="14" max="14" width="6.375" style="0" customWidth="1"/>
    <col min="15" max="15" width="5.875" style="0" customWidth="1"/>
    <col min="16" max="16" width="5.125" style="0" customWidth="1"/>
    <col min="17" max="17" width="7.25390625" style="0" customWidth="1"/>
    <col min="18" max="18" width="4.75390625" style="0" customWidth="1"/>
  </cols>
  <sheetData>
    <row r="1" spans="1:18" ht="12.7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11"/>
      <c r="Q1" s="111"/>
      <c r="R1" s="111"/>
    </row>
    <row r="2" spans="1:18" ht="13.5" thickBot="1">
      <c r="A2" s="407" t="s">
        <v>951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</row>
    <row r="3" spans="1:18" ht="48.75" customHeight="1">
      <c r="A3" s="409" t="s">
        <v>29</v>
      </c>
      <c r="B3" s="411" t="s">
        <v>61</v>
      </c>
      <c r="C3" s="409" t="s">
        <v>282</v>
      </c>
      <c r="D3" s="413" t="s">
        <v>283</v>
      </c>
      <c r="E3" s="409" t="s">
        <v>33</v>
      </c>
      <c r="F3" s="409" t="s">
        <v>284</v>
      </c>
      <c r="G3" s="409" t="s">
        <v>62</v>
      </c>
      <c r="H3" s="409"/>
      <c r="I3" s="409"/>
      <c r="J3" s="415" t="s">
        <v>63</v>
      </c>
      <c r="K3" s="415" t="s">
        <v>64</v>
      </c>
      <c r="L3" s="415" t="s">
        <v>65</v>
      </c>
      <c r="M3" s="415" t="s">
        <v>66</v>
      </c>
      <c r="N3" s="424" t="s">
        <v>67</v>
      </c>
      <c r="O3" s="425"/>
      <c r="P3" s="426"/>
      <c r="Q3" s="427" t="s">
        <v>68</v>
      </c>
      <c r="R3" s="428"/>
    </row>
    <row r="4" spans="1:18" ht="214.5">
      <c r="A4" s="410"/>
      <c r="B4" s="412"/>
      <c r="C4" s="410"/>
      <c r="D4" s="414"/>
      <c r="E4" s="409"/>
      <c r="F4" s="409"/>
      <c r="G4" s="115" t="s">
        <v>69</v>
      </c>
      <c r="H4" s="115" t="s">
        <v>42</v>
      </c>
      <c r="I4" s="115" t="s">
        <v>70</v>
      </c>
      <c r="J4" s="416"/>
      <c r="K4" s="416"/>
      <c r="L4" s="416"/>
      <c r="M4" s="423"/>
      <c r="N4" s="113" t="s">
        <v>71</v>
      </c>
      <c r="O4" s="116" t="s">
        <v>72</v>
      </c>
      <c r="P4" s="113" t="s">
        <v>73</v>
      </c>
      <c r="Q4" s="113" t="s">
        <v>74</v>
      </c>
      <c r="R4" s="117" t="s">
        <v>75</v>
      </c>
    </row>
    <row r="5" spans="1:18" ht="12.75">
      <c r="A5" s="118">
        <v>1</v>
      </c>
      <c r="B5" s="119">
        <v>2</v>
      </c>
      <c r="C5" s="118">
        <v>3</v>
      </c>
      <c r="D5" s="112">
        <v>4</v>
      </c>
      <c r="E5" s="112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  <c r="O5" s="118">
        <v>15</v>
      </c>
      <c r="P5" s="118">
        <v>16</v>
      </c>
      <c r="Q5" s="118">
        <v>17</v>
      </c>
      <c r="R5" s="114">
        <v>18</v>
      </c>
    </row>
    <row r="6" spans="1:18" ht="12.75">
      <c r="A6" s="429" t="s">
        <v>952</v>
      </c>
      <c r="B6" s="430"/>
      <c r="C6" s="430"/>
      <c r="D6" s="431"/>
      <c r="E6" s="431"/>
      <c r="F6" s="431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</row>
    <row r="7" spans="1:18" ht="25.5">
      <c r="A7" s="120">
        <v>1</v>
      </c>
      <c r="B7" s="121" t="s">
        <v>285</v>
      </c>
      <c r="C7" s="120" t="s">
        <v>286</v>
      </c>
      <c r="D7" s="120" t="s">
        <v>287</v>
      </c>
      <c r="E7" s="120" t="s">
        <v>288</v>
      </c>
      <c r="F7" s="122"/>
      <c r="G7" s="123">
        <v>0</v>
      </c>
      <c r="H7" s="120"/>
      <c r="I7" s="120"/>
      <c r="J7" s="120"/>
      <c r="K7" s="120"/>
      <c r="L7" s="120" t="s">
        <v>245</v>
      </c>
      <c r="M7" s="123"/>
      <c r="N7" s="123"/>
      <c r="O7" s="120"/>
      <c r="P7" s="120"/>
      <c r="Q7" s="120"/>
      <c r="R7" s="120"/>
    </row>
    <row r="8" spans="1:18" ht="25.5">
      <c r="A8" s="120">
        <v>2</v>
      </c>
      <c r="B8" s="121" t="s">
        <v>289</v>
      </c>
      <c r="C8" s="120" t="s">
        <v>290</v>
      </c>
      <c r="D8" s="120" t="s">
        <v>291</v>
      </c>
      <c r="E8" s="120" t="s">
        <v>292</v>
      </c>
      <c r="F8" s="122"/>
      <c r="G8" s="123">
        <v>0</v>
      </c>
      <c r="H8" s="120"/>
      <c r="I8" s="120"/>
      <c r="J8" s="120"/>
      <c r="K8" s="120"/>
      <c r="L8" s="120" t="s">
        <v>245</v>
      </c>
      <c r="M8" s="123"/>
      <c r="N8" s="123"/>
      <c r="O8" s="120"/>
      <c r="P8" s="120"/>
      <c r="Q8" s="120"/>
      <c r="R8" s="120"/>
    </row>
    <row r="9" spans="1:18" ht="25.5">
      <c r="A9" s="120">
        <v>3</v>
      </c>
      <c r="B9" s="121" t="s">
        <v>293</v>
      </c>
      <c r="C9" s="120" t="s">
        <v>294</v>
      </c>
      <c r="D9" s="120" t="s">
        <v>295</v>
      </c>
      <c r="E9" s="120" t="s">
        <v>288</v>
      </c>
      <c r="F9" s="122"/>
      <c r="G9" s="123">
        <v>0</v>
      </c>
      <c r="H9" s="120"/>
      <c r="I9" s="120"/>
      <c r="J9" s="120"/>
      <c r="K9" s="120"/>
      <c r="L9" s="120" t="s">
        <v>245</v>
      </c>
      <c r="M9" s="123"/>
      <c r="N9" s="123"/>
      <c r="O9" s="120"/>
      <c r="P9" s="120"/>
      <c r="Q9" s="120"/>
      <c r="R9" s="120"/>
    </row>
    <row r="10" spans="1:18" ht="25.5">
      <c r="A10" s="120">
        <v>4</v>
      </c>
      <c r="B10" s="121" t="s">
        <v>296</v>
      </c>
      <c r="C10" s="120" t="s">
        <v>297</v>
      </c>
      <c r="D10" s="120" t="s">
        <v>298</v>
      </c>
      <c r="E10" s="120" t="s">
        <v>299</v>
      </c>
      <c r="F10" s="122"/>
      <c r="G10" s="123">
        <v>0</v>
      </c>
      <c r="H10" s="120"/>
      <c r="I10" s="120"/>
      <c r="J10" s="120"/>
      <c r="K10" s="120"/>
      <c r="L10" s="120" t="s">
        <v>245</v>
      </c>
      <c r="M10" s="123"/>
      <c r="N10" s="123"/>
      <c r="O10" s="120"/>
      <c r="P10" s="120"/>
      <c r="Q10" s="120"/>
      <c r="R10" s="120"/>
    </row>
    <row r="11" spans="1:18" ht="25.5">
      <c r="A11" s="120">
        <v>5</v>
      </c>
      <c r="B11" s="121" t="s">
        <v>300</v>
      </c>
      <c r="C11" s="120" t="s">
        <v>301</v>
      </c>
      <c r="D11" s="120" t="s">
        <v>302</v>
      </c>
      <c r="E11" s="120" t="s">
        <v>303</v>
      </c>
      <c r="F11" s="122"/>
      <c r="G11" s="123">
        <v>0</v>
      </c>
      <c r="H11" s="120"/>
      <c r="I11" s="120"/>
      <c r="J11" s="120"/>
      <c r="K11" s="120"/>
      <c r="L11" s="120" t="s">
        <v>245</v>
      </c>
      <c r="M11" s="123"/>
      <c r="N11" s="123"/>
      <c r="O11" s="120"/>
      <c r="P11" s="120"/>
      <c r="Q11" s="120"/>
      <c r="R11" s="120"/>
    </row>
    <row r="12" spans="1:18" ht="25.5">
      <c r="A12" s="120">
        <v>6</v>
      </c>
      <c r="B12" s="121" t="s">
        <v>304</v>
      </c>
      <c r="C12" s="120" t="s">
        <v>305</v>
      </c>
      <c r="D12" s="120" t="s">
        <v>306</v>
      </c>
      <c r="E12" s="120" t="s">
        <v>307</v>
      </c>
      <c r="F12" s="122"/>
      <c r="G12" s="123">
        <v>0</v>
      </c>
      <c r="H12" s="120"/>
      <c r="I12" s="120"/>
      <c r="J12" s="120"/>
      <c r="K12" s="120"/>
      <c r="L12" s="120" t="s">
        <v>245</v>
      </c>
      <c r="M12" s="123"/>
      <c r="N12" s="123"/>
      <c r="O12" s="120"/>
      <c r="P12" s="120"/>
      <c r="Q12" s="120"/>
      <c r="R12" s="120"/>
    </row>
    <row r="13" spans="1:18" ht="25.5">
      <c r="A13" s="120">
        <v>7</v>
      </c>
      <c r="B13" s="121" t="s">
        <v>308</v>
      </c>
      <c r="C13" s="120" t="s">
        <v>309</v>
      </c>
      <c r="D13" s="120" t="s">
        <v>310</v>
      </c>
      <c r="E13" s="120" t="s">
        <v>311</v>
      </c>
      <c r="F13" s="122">
        <v>1947</v>
      </c>
      <c r="G13" s="123">
        <v>0</v>
      </c>
      <c r="H13" s="120"/>
      <c r="I13" s="120"/>
      <c r="J13" s="120"/>
      <c r="K13" s="120"/>
      <c r="L13" s="120" t="s">
        <v>245</v>
      </c>
      <c r="M13" s="123"/>
      <c r="N13" s="123"/>
      <c r="O13" s="120"/>
      <c r="P13" s="120"/>
      <c r="Q13" s="120"/>
      <c r="R13" s="120"/>
    </row>
    <row r="14" spans="1:18" ht="25.5">
      <c r="A14" s="120">
        <v>8</v>
      </c>
      <c r="B14" s="121" t="s">
        <v>304</v>
      </c>
      <c r="C14" s="120" t="s">
        <v>312</v>
      </c>
      <c r="D14" s="120" t="s">
        <v>313</v>
      </c>
      <c r="E14" s="120" t="s">
        <v>314</v>
      </c>
      <c r="F14" s="122">
        <v>1972</v>
      </c>
      <c r="G14" s="123">
        <v>0</v>
      </c>
      <c r="H14" s="120"/>
      <c r="I14" s="120"/>
      <c r="J14" s="120"/>
      <c r="K14" s="120"/>
      <c r="L14" s="120" t="s">
        <v>245</v>
      </c>
      <c r="M14" s="123"/>
      <c r="N14" s="123"/>
      <c r="O14" s="120"/>
      <c r="P14" s="120"/>
      <c r="Q14" s="120"/>
      <c r="R14" s="120"/>
    </row>
    <row r="15" spans="1:18" ht="25.5">
      <c r="A15" s="120">
        <v>9</v>
      </c>
      <c r="B15" s="121" t="s">
        <v>293</v>
      </c>
      <c r="C15" s="120" t="s">
        <v>315</v>
      </c>
      <c r="D15" s="120" t="s">
        <v>316</v>
      </c>
      <c r="E15" s="120" t="s">
        <v>317</v>
      </c>
      <c r="F15" s="122">
        <v>1963</v>
      </c>
      <c r="G15" s="123">
        <v>0</v>
      </c>
      <c r="H15" s="120"/>
      <c r="I15" s="120"/>
      <c r="J15" s="120"/>
      <c r="K15" s="120"/>
      <c r="L15" s="120" t="s">
        <v>245</v>
      </c>
      <c r="M15" s="123"/>
      <c r="N15" s="123"/>
      <c r="O15" s="120"/>
      <c r="P15" s="120"/>
      <c r="Q15" s="120"/>
      <c r="R15" s="120"/>
    </row>
    <row r="16" spans="1:18" ht="25.5">
      <c r="A16" s="120">
        <v>10</v>
      </c>
      <c r="B16" s="121" t="s">
        <v>304</v>
      </c>
      <c r="C16" s="120" t="s">
        <v>318</v>
      </c>
      <c r="D16" s="120" t="s">
        <v>319</v>
      </c>
      <c r="E16" s="120" t="s">
        <v>320</v>
      </c>
      <c r="F16" s="122">
        <v>1987</v>
      </c>
      <c r="G16" s="123">
        <v>0</v>
      </c>
      <c r="H16" s="120"/>
      <c r="I16" s="120"/>
      <c r="J16" s="120"/>
      <c r="K16" s="120"/>
      <c r="L16" s="120" t="s">
        <v>245</v>
      </c>
      <c r="M16" s="123"/>
      <c r="N16" s="123"/>
      <c r="O16" s="120"/>
      <c r="P16" s="120"/>
      <c r="Q16" s="120"/>
      <c r="R16" s="120"/>
    </row>
    <row r="17" spans="1:18" ht="25.5">
      <c r="A17" s="120">
        <v>11</v>
      </c>
      <c r="B17" s="121" t="s">
        <v>321</v>
      </c>
      <c r="C17" s="120" t="s">
        <v>322</v>
      </c>
      <c r="D17" s="120" t="s">
        <v>323</v>
      </c>
      <c r="E17" s="120" t="s">
        <v>324</v>
      </c>
      <c r="F17" s="122"/>
      <c r="G17" s="123">
        <v>0</v>
      </c>
      <c r="H17" s="120"/>
      <c r="I17" s="120"/>
      <c r="J17" s="120"/>
      <c r="K17" s="120"/>
      <c r="L17" s="120" t="s">
        <v>245</v>
      </c>
      <c r="M17" s="123"/>
      <c r="N17" s="123"/>
      <c r="O17" s="120"/>
      <c r="P17" s="120"/>
      <c r="Q17" s="120"/>
      <c r="R17" s="120"/>
    </row>
    <row r="18" spans="1:18" ht="25.5">
      <c r="A18" s="120">
        <v>12</v>
      </c>
      <c r="B18" s="121" t="s">
        <v>325</v>
      </c>
      <c r="C18" s="120" t="s">
        <v>326</v>
      </c>
      <c r="D18" s="120" t="s">
        <v>327</v>
      </c>
      <c r="E18" s="120" t="s">
        <v>328</v>
      </c>
      <c r="F18" s="122">
        <v>1958</v>
      </c>
      <c r="G18" s="123">
        <v>0</v>
      </c>
      <c r="H18" s="120"/>
      <c r="I18" s="120"/>
      <c r="J18" s="120"/>
      <c r="K18" s="120"/>
      <c r="L18" s="120" t="s">
        <v>245</v>
      </c>
      <c r="M18" s="123"/>
      <c r="N18" s="123"/>
      <c r="O18" s="120"/>
      <c r="P18" s="120"/>
      <c r="Q18" s="120"/>
      <c r="R18" s="120"/>
    </row>
    <row r="19" spans="1:18" ht="25.5">
      <c r="A19" s="120">
        <v>13</v>
      </c>
      <c r="B19" s="121" t="s">
        <v>296</v>
      </c>
      <c r="C19" s="120" t="s">
        <v>329</v>
      </c>
      <c r="D19" s="120" t="s">
        <v>330</v>
      </c>
      <c r="E19" s="120" t="s">
        <v>331</v>
      </c>
      <c r="F19" s="122">
        <v>1940</v>
      </c>
      <c r="G19" s="123">
        <v>0</v>
      </c>
      <c r="H19" s="120"/>
      <c r="I19" s="120"/>
      <c r="J19" s="120"/>
      <c r="K19" s="120"/>
      <c r="L19" s="120" t="s">
        <v>245</v>
      </c>
      <c r="M19" s="123"/>
      <c r="N19" s="123"/>
      <c r="O19" s="120"/>
      <c r="P19" s="120"/>
      <c r="Q19" s="120"/>
      <c r="R19" s="120"/>
    </row>
    <row r="20" spans="1:18" ht="25.5">
      <c r="A20" s="120">
        <v>14</v>
      </c>
      <c r="B20" s="121" t="s">
        <v>304</v>
      </c>
      <c r="C20" s="120" t="s">
        <v>332</v>
      </c>
      <c r="D20" s="120" t="s">
        <v>333</v>
      </c>
      <c r="E20" s="120" t="s">
        <v>334</v>
      </c>
      <c r="F20" s="122"/>
      <c r="G20" s="123">
        <v>0</v>
      </c>
      <c r="H20" s="120"/>
      <c r="I20" s="120"/>
      <c r="J20" s="120"/>
      <c r="K20" s="120"/>
      <c r="L20" s="120" t="s">
        <v>245</v>
      </c>
      <c r="M20" s="123"/>
      <c r="N20" s="123"/>
      <c r="O20" s="120"/>
      <c r="P20" s="120"/>
      <c r="Q20" s="120"/>
      <c r="R20" s="120"/>
    </row>
    <row r="21" spans="1:18" ht="25.5">
      <c r="A21" s="120">
        <v>15</v>
      </c>
      <c r="B21" s="121" t="s">
        <v>321</v>
      </c>
      <c r="C21" s="120" t="s">
        <v>335</v>
      </c>
      <c r="D21" s="120" t="s">
        <v>336</v>
      </c>
      <c r="E21" s="120" t="s">
        <v>337</v>
      </c>
      <c r="F21" s="122">
        <v>1937</v>
      </c>
      <c r="G21" s="123">
        <v>0</v>
      </c>
      <c r="H21" s="120"/>
      <c r="I21" s="120"/>
      <c r="J21" s="120"/>
      <c r="K21" s="120"/>
      <c r="L21" s="120" t="s">
        <v>245</v>
      </c>
      <c r="M21" s="123"/>
      <c r="N21" s="123"/>
      <c r="O21" s="120"/>
      <c r="P21" s="120"/>
      <c r="Q21" s="120"/>
      <c r="R21" s="120"/>
    </row>
    <row r="22" spans="1:18" ht="25.5">
      <c r="A22" s="120">
        <v>16</v>
      </c>
      <c r="B22" s="121" t="s">
        <v>321</v>
      </c>
      <c r="C22" s="120" t="s">
        <v>338</v>
      </c>
      <c r="D22" s="120" t="s">
        <v>339</v>
      </c>
      <c r="E22" s="120" t="s">
        <v>314</v>
      </c>
      <c r="F22" s="122">
        <v>1940</v>
      </c>
      <c r="G22" s="123">
        <v>0</v>
      </c>
      <c r="H22" s="120"/>
      <c r="I22" s="120"/>
      <c r="J22" s="120"/>
      <c r="K22" s="120"/>
      <c r="L22" s="120" t="s">
        <v>245</v>
      </c>
      <c r="M22" s="123"/>
      <c r="N22" s="123"/>
      <c r="O22" s="120"/>
      <c r="P22" s="120"/>
      <c r="Q22" s="120"/>
      <c r="R22" s="120"/>
    </row>
    <row r="23" spans="1:18" ht="25.5">
      <c r="A23" s="120">
        <v>17</v>
      </c>
      <c r="B23" s="121" t="s">
        <v>304</v>
      </c>
      <c r="C23" s="120" t="s">
        <v>340</v>
      </c>
      <c r="D23" s="120" t="s">
        <v>341</v>
      </c>
      <c r="E23" s="120" t="s">
        <v>342</v>
      </c>
      <c r="F23" s="122"/>
      <c r="G23" s="123">
        <v>0</v>
      </c>
      <c r="H23" s="120"/>
      <c r="I23" s="120"/>
      <c r="J23" s="120"/>
      <c r="K23" s="120"/>
      <c r="L23" s="120" t="s">
        <v>245</v>
      </c>
      <c r="M23" s="123"/>
      <c r="N23" s="123"/>
      <c r="O23" s="120"/>
      <c r="P23" s="120"/>
      <c r="Q23" s="120"/>
      <c r="R23" s="120"/>
    </row>
    <row r="24" spans="1:18" ht="25.5">
      <c r="A24" s="120">
        <v>18</v>
      </c>
      <c r="B24" s="121" t="s">
        <v>321</v>
      </c>
      <c r="C24" s="120" t="s">
        <v>343</v>
      </c>
      <c r="D24" s="120" t="s">
        <v>344</v>
      </c>
      <c r="E24" s="120" t="s">
        <v>345</v>
      </c>
      <c r="F24" s="122">
        <v>1940</v>
      </c>
      <c r="G24" s="123">
        <v>0</v>
      </c>
      <c r="H24" s="120"/>
      <c r="I24" s="120"/>
      <c r="J24" s="120"/>
      <c r="K24" s="120"/>
      <c r="L24" s="120" t="s">
        <v>245</v>
      </c>
      <c r="M24" s="123"/>
      <c r="N24" s="123"/>
      <c r="O24" s="120"/>
      <c r="P24" s="120"/>
      <c r="Q24" s="120"/>
      <c r="R24" s="120"/>
    </row>
    <row r="25" spans="1:18" ht="25.5">
      <c r="A25" s="120">
        <v>19</v>
      </c>
      <c r="B25" s="121" t="s">
        <v>304</v>
      </c>
      <c r="C25" s="120" t="s">
        <v>346</v>
      </c>
      <c r="D25" s="120" t="s">
        <v>347</v>
      </c>
      <c r="E25" s="120" t="s">
        <v>348</v>
      </c>
      <c r="F25" s="122">
        <v>1952</v>
      </c>
      <c r="G25" s="123">
        <v>0</v>
      </c>
      <c r="H25" s="120"/>
      <c r="I25" s="120"/>
      <c r="J25" s="120"/>
      <c r="K25" s="120"/>
      <c r="L25" s="120" t="s">
        <v>245</v>
      </c>
      <c r="M25" s="123"/>
      <c r="N25" s="123"/>
      <c r="O25" s="120"/>
      <c r="P25" s="120"/>
      <c r="Q25" s="120"/>
      <c r="R25" s="120"/>
    </row>
    <row r="26" spans="1:18" ht="25.5">
      <c r="A26" s="120">
        <v>20</v>
      </c>
      <c r="B26" s="121" t="s">
        <v>349</v>
      </c>
      <c r="C26" s="120" t="s">
        <v>350</v>
      </c>
      <c r="D26" s="120" t="s">
        <v>351</v>
      </c>
      <c r="E26" s="120" t="s">
        <v>288</v>
      </c>
      <c r="F26" s="122">
        <v>1956</v>
      </c>
      <c r="G26" s="123">
        <v>0</v>
      </c>
      <c r="H26" s="120"/>
      <c r="I26" s="120"/>
      <c r="J26" s="120"/>
      <c r="K26" s="120"/>
      <c r="L26" s="120" t="s">
        <v>245</v>
      </c>
      <c r="M26" s="123"/>
      <c r="N26" s="123"/>
      <c r="O26" s="120"/>
      <c r="P26" s="120"/>
      <c r="Q26" s="120"/>
      <c r="R26" s="120"/>
    </row>
    <row r="27" spans="1:18" ht="25.5">
      <c r="A27" s="120">
        <v>21</v>
      </c>
      <c r="B27" s="121" t="s">
        <v>352</v>
      </c>
      <c r="C27" s="120" t="s">
        <v>353</v>
      </c>
      <c r="D27" s="120" t="s">
        <v>354</v>
      </c>
      <c r="E27" s="120" t="s">
        <v>355</v>
      </c>
      <c r="F27" s="122"/>
      <c r="G27" s="123">
        <v>0</v>
      </c>
      <c r="H27" s="120"/>
      <c r="I27" s="120"/>
      <c r="J27" s="120"/>
      <c r="K27" s="120"/>
      <c r="L27" s="120" t="s">
        <v>245</v>
      </c>
      <c r="M27" s="123"/>
      <c r="N27" s="123"/>
      <c r="O27" s="120"/>
      <c r="P27" s="120"/>
      <c r="Q27" s="120"/>
      <c r="R27" s="120"/>
    </row>
    <row r="28" spans="1:18" ht="25.5">
      <c r="A28" s="120">
        <v>22</v>
      </c>
      <c r="B28" s="121" t="s">
        <v>293</v>
      </c>
      <c r="C28" s="120" t="s">
        <v>356</v>
      </c>
      <c r="D28" s="120" t="s">
        <v>357</v>
      </c>
      <c r="E28" s="120" t="s">
        <v>358</v>
      </c>
      <c r="F28" s="122"/>
      <c r="G28" s="123">
        <v>0</v>
      </c>
      <c r="H28" s="120"/>
      <c r="I28" s="120"/>
      <c r="J28" s="120"/>
      <c r="K28" s="120"/>
      <c r="L28" s="120" t="s">
        <v>245</v>
      </c>
      <c r="M28" s="123"/>
      <c r="N28" s="123"/>
      <c r="O28" s="120"/>
      <c r="P28" s="120"/>
      <c r="Q28" s="120"/>
      <c r="R28" s="120"/>
    </row>
    <row r="29" spans="1:18" ht="25.5">
      <c r="A29" s="120">
        <v>23</v>
      </c>
      <c r="B29" s="121" t="s">
        <v>304</v>
      </c>
      <c r="C29" s="120" t="s">
        <v>359</v>
      </c>
      <c r="D29" s="120" t="s">
        <v>360</v>
      </c>
      <c r="E29" s="120" t="s">
        <v>361</v>
      </c>
      <c r="F29" s="122">
        <v>1959</v>
      </c>
      <c r="G29" s="123">
        <v>0</v>
      </c>
      <c r="H29" s="120"/>
      <c r="I29" s="120"/>
      <c r="J29" s="120"/>
      <c r="K29" s="120"/>
      <c r="L29" s="120" t="s">
        <v>245</v>
      </c>
      <c r="M29" s="123"/>
      <c r="N29" s="123"/>
      <c r="O29" s="120"/>
      <c r="P29" s="120"/>
      <c r="Q29" s="120"/>
      <c r="R29" s="120"/>
    </row>
    <row r="30" spans="1:18" ht="25.5">
      <c r="A30" s="120">
        <v>24</v>
      </c>
      <c r="B30" s="124" t="s">
        <v>304</v>
      </c>
      <c r="C30" s="125" t="s">
        <v>362</v>
      </c>
      <c r="D30" s="120" t="s">
        <v>363</v>
      </c>
      <c r="E30" s="125" t="s">
        <v>364</v>
      </c>
      <c r="F30" s="126">
        <v>1974</v>
      </c>
      <c r="G30" s="123">
        <v>0</v>
      </c>
      <c r="H30" s="120"/>
      <c r="I30" s="125"/>
      <c r="J30" s="125"/>
      <c r="K30" s="120"/>
      <c r="L30" s="120" t="s">
        <v>245</v>
      </c>
      <c r="M30" s="123"/>
      <c r="N30" s="123"/>
      <c r="O30" s="120"/>
      <c r="P30" s="125"/>
      <c r="Q30" s="125"/>
      <c r="R30" s="125"/>
    </row>
    <row r="31" spans="1:18" ht="25.5">
      <c r="A31" s="120">
        <v>25</v>
      </c>
      <c r="B31" s="124" t="s">
        <v>304</v>
      </c>
      <c r="C31" s="125" t="s">
        <v>365</v>
      </c>
      <c r="D31" s="120" t="s">
        <v>366</v>
      </c>
      <c r="E31" s="125" t="s">
        <v>367</v>
      </c>
      <c r="F31" s="120"/>
      <c r="G31" s="123">
        <v>0</v>
      </c>
      <c r="H31" s="120"/>
      <c r="I31" s="125"/>
      <c r="J31" s="125"/>
      <c r="K31" s="120"/>
      <c r="L31" s="120" t="s">
        <v>245</v>
      </c>
      <c r="M31" s="123"/>
      <c r="N31" s="123"/>
      <c r="O31" s="120"/>
      <c r="P31" s="120"/>
      <c r="Q31" s="125"/>
      <c r="R31" s="125"/>
    </row>
    <row r="32" spans="1:18" ht="25.5">
      <c r="A32" s="120">
        <v>25</v>
      </c>
      <c r="B32" s="124" t="s">
        <v>368</v>
      </c>
      <c r="C32" s="125" t="s">
        <v>369</v>
      </c>
      <c r="D32" s="120" t="s">
        <v>370</v>
      </c>
      <c r="E32" s="125" t="s">
        <v>371</v>
      </c>
      <c r="F32" s="120"/>
      <c r="G32" s="123">
        <v>0</v>
      </c>
      <c r="H32" s="120"/>
      <c r="I32" s="125"/>
      <c r="J32" s="125"/>
      <c r="K32" s="120"/>
      <c r="L32" s="120" t="s">
        <v>245</v>
      </c>
      <c r="M32" s="123"/>
      <c r="N32" s="123"/>
      <c r="O32" s="120"/>
      <c r="P32" s="120"/>
      <c r="Q32" s="120"/>
      <c r="R32" s="120"/>
    </row>
    <row r="33" spans="1:18" ht="12.75">
      <c r="A33" s="419" t="s">
        <v>372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</row>
    <row r="34" spans="1:18" ht="25.5">
      <c r="A34" s="120">
        <v>26</v>
      </c>
      <c r="B34" s="121" t="s">
        <v>373</v>
      </c>
      <c r="C34" s="120" t="s">
        <v>374</v>
      </c>
      <c r="D34" s="120" t="s">
        <v>375</v>
      </c>
      <c r="E34" s="120" t="s">
        <v>376</v>
      </c>
      <c r="F34" s="122">
        <v>1955</v>
      </c>
      <c r="G34" s="123">
        <v>0</v>
      </c>
      <c r="H34" s="120"/>
      <c r="I34" s="120"/>
      <c r="J34" s="120"/>
      <c r="K34" s="120"/>
      <c r="L34" s="120" t="s">
        <v>245</v>
      </c>
      <c r="M34" s="123"/>
      <c r="N34" s="123"/>
      <c r="O34" s="120"/>
      <c r="P34" s="120"/>
      <c r="Q34" s="120"/>
      <c r="R34" s="120"/>
    </row>
    <row r="35" spans="1:18" ht="25.5">
      <c r="A35" s="120">
        <v>27</v>
      </c>
      <c r="B35" s="121" t="s">
        <v>377</v>
      </c>
      <c r="C35" s="120" t="s">
        <v>378</v>
      </c>
      <c r="D35" s="120" t="s">
        <v>379</v>
      </c>
      <c r="E35" s="120" t="s">
        <v>380</v>
      </c>
      <c r="F35" s="122">
        <v>1966</v>
      </c>
      <c r="G35" s="123">
        <v>0</v>
      </c>
      <c r="H35" s="120"/>
      <c r="I35" s="120"/>
      <c r="J35" s="120"/>
      <c r="K35" s="120"/>
      <c r="L35" s="120" t="s">
        <v>245</v>
      </c>
      <c r="M35" s="123"/>
      <c r="N35" s="123"/>
      <c r="O35" s="120"/>
      <c r="P35" s="120"/>
      <c r="Q35" s="120"/>
      <c r="R35" s="120"/>
    </row>
    <row r="36" spans="1:18" ht="25.5">
      <c r="A36" s="120">
        <v>28</v>
      </c>
      <c r="B36" s="121" t="s">
        <v>381</v>
      </c>
      <c r="C36" s="120" t="s">
        <v>382</v>
      </c>
      <c r="D36" s="120" t="s">
        <v>383</v>
      </c>
      <c r="E36" s="120" t="s">
        <v>384</v>
      </c>
      <c r="F36" s="122"/>
      <c r="G36" s="123">
        <v>0</v>
      </c>
      <c r="H36" s="120"/>
      <c r="I36" s="120"/>
      <c r="J36" s="120"/>
      <c r="K36" s="120"/>
      <c r="L36" s="120" t="s">
        <v>245</v>
      </c>
      <c r="M36" s="123"/>
      <c r="N36" s="123"/>
      <c r="O36" s="120"/>
      <c r="P36" s="120"/>
      <c r="Q36" s="120"/>
      <c r="R36" s="120"/>
    </row>
    <row r="37" spans="1:18" ht="25.5">
      <c r="A37" s="120">
        <v>29</v>
      </c>
      <c r="B37" s="121" t="s">
        <v>385</v>
      </c>
      <c r="C37" s="120" t="s">
        <v>386</v>
      </c>
      <c r="D37" s="120" t="s">
        <v>387</v>
      </c>
      <c r="E37" s="120" t="s">
        <v>388</v>
      </c>
      <c r="F37" s="122">
        <v>1960</v>
      </c>
      <c r="G37" s="123">
        <v>0</v>
      </c>
      <c r="H37" s="120"/>
      <c r="I37" s="120"/>
      <c r="J37" s="120"/>
      <c r="K37" s="120"/>
      <c r="L37" s="120" t="s">
        <v>245</v>
      </c>
      <c r="M37" s="123"/>
      <c r="N37" s="123"/>
      <c r="O37" s="120"/>
      <c r="P37" s="120"/>
      <c r="Q37" s="120"/>
      <c r="R37" s="120"/>
    </row>
    <row r="38" spans="1:18" ht="25.5">
      <c r="A38" s="120">
        <v>30</v>
      </c>
      <c r="B38" s="121" t="s">
        <v>389</v>
      </c>
      <c r="C38" s="120" t="s">
        <v>390</v>
      </c>
      <c r="D38" s="120" t="s">
        <v>391</v>
      </c>
      <c r="E38" s="120" t="s">
        <v>392</v>
      </c>
      <c r="F38" s="122"/>
      <c r="G38" s="123">
        <v>0</v>
      </c>
      <c r="H38" s="120"/>
      <c r="I38" s="120"/>
      <c r="J38" s="120"/>
      <c r="K38" s="120"/>
      <c r="L38" s="120" t="s">
        <v>245</v>
      </c>
      <c r="M38" s="123"/>
      <c r="N38" s="123"/>
      <c r="O38" s="120"/>
      <c r="P38" s="120"/>
      <c r="Q38" s="120"/>
      <c r="R38" s="120"/>
    </row>
    <row r="39" spans="1:18" ht="25.5">
      <c r="A39" s="120">
        <v>31</v>
      </c>
      <c r="B39" s="121" t="s">
        <v>393</v>
      </c>
      <c r="C39" s="120" t="s">
        <v>394</v>
      </c>
      <c r="D39" s="120" t="s">
        <v>395</v>
      </c>
      <c r="E39" s="120" t="s">
        <v>314</v>
      </c>
      <c r="F39" s="127"/>
      <c r="G39" s="123">
        <v>0</v>
      </c>
      <c r="H39" s="120"/>
      <c r="I39" s="120"/>
      <c r="J39" s="120"/>
      <c r="K39" s="120"/>
      <c r="L39" s="120" t="s">
        <v>245</v>
      </c>
      <c r="M39" s="123"/>
      <c r="N39" s="123"/>
      <c r="O39" s="120"/>
      <c r="P39" s="120"/>
      <c r="Q39" s="120"/>
      <c r="R39" s="120"/>
    </row>
    <row r="40" spans="1:18" ht="25.5">
      <c r="A40" s="120">
        <v>32</v>
      </c>
      <c r="B40" s="121" t="s">
        <v>381</v>
      </c>
      <c r="C40" s="120" t="s">
        <v>396</v>
      </c>
      <c r="D40" s="120" t="s">
        <v>397</v>
      </c>
      <c r="E40" s="120" t="s">
        <v>398</v>
      </c>
      <c r="F40" s="127"/>
      <c r="G40" s="123">
        <v>0</v>
      </c>
      <c r="H40" s="120"/>
      <c r="I40" s="120"/>
      <c r="J40" s="120"/>
      <c r="K40" s="120"/>
      <c r="L40" s="120" t="s">
        <v>245</v>
      </c>
      <c r="M40" s="123"/>
      <c r="N40" s="123"/>
      <c r="O40" s="120"/>
      <c r="P40" s="120"/>
      <c r="Q40" s="120"/>
      <c r="R40" s="120"/>
    </row>
    <row r="41" spans="1:18" ht="25.5">
      <c r="A41" s="120">
        <v>33</v>
      </c>
      <c r="B41" s="121" t="s">
        <v>389</v>
      </c>
      <c r="C41" s="120" t="s">
        <v>399</v>
      </c>
      <c r="D41" s="120" t="s">
        <v>400</v>
      </c>
      <c r="E41" s="120" t="s">
        <v>364</v>
      </c>
      <c r="F41" s="127"/>
      <c r="G41" s="123">
        <v>0</v>
      </c>
      <c r="H41" s="120"/>
      <c r="I41" s="120"/>
      <c r="J41" s="120"/>
      <c r="K41" s="120"/>
      <c r="L41" s="120" t="s">
        <v>245</v>
      </c>
      <c r="M41" s="123"/>
      <c r="N41" s="123"/>
      <c r="O41" s="120"/>
      <c r="P41" s="120"/>
      <c r="Q41" s="120"/>
      <c r="R41" s="120"/>
    </row>
    <row r="42" spans="1:18" ht="25.5">
      <c r="A42" s="120">
        <v>34</v>
      </c>
      <c r="B42" s="121" t="s">
        <v>401</v>
      </c>
      <c r="C42" s="120" t="s">
        <v>290</v>
      </c>
      <c r="D42" s="120" t="s">
        <v>402</v>
      </c>
      <c r="E42" s="120" t="s">
        <v>403</v>
      </c>
      <c r="F42" s="127"/>
      <c r="G42" s="123">
        <v>0</v>
      </c>
      <c r="H42" s="120"/>
      <c r="I42" s="120"/>
      <c r="J42" s="120"/>
      <c r="K42" s="120"/>
      <c r="L42" s="120" t="s">
        <v>245</v>
      </c>
      <c r="M42" s="123"/>
      <c r="N42" s="123"/>
      <c r="O42" s="120"/>
      <c r="P42" s="120"/>
      <c r="Q42" s="120"/>
      <c r="R42" s="120"/>
    </row>
    <row r="43" spans="1:18" ht="25.5">
      <c r="A43" s="120">
        <v>35</v>
      </c>
      <c r="B43" s="121" t="s">
        <v>404</v>
      </c>
      <c r="C43" s="120" t="s">
        <v>405</v>
      </c>
      <c r="D43" s="120" t="s">
        <v>406</v>
      </c>
      <c r="E43" s="120" t="s">
        <v>324</v>
      </c>
      <c r="F43" s="127"/>
      <c r="G43" s="123">
        <v>0</v>
      </c>
      <c r="H43" s="120"/>
      <c r="I43" s="120"/>
      <c r="J43" s="120"/>
      <c r="K43" s="120"/>
      <c r="L43" s="120" t="s">
        <v>245</v>
      </c>
      <c r="M43" s="123"/>
      <c r="N43" s="123"/>
      <c r="O43" s="120"/>
      <c r="P43" s="120"/>
      <c r="Q43" s="120"/>
      <c r="R43" s="120"/>
    </row>
    <row r="44" spans="1:18" ht="25.5">
      <c r="A44" s="120">
        <v>36</v>
      </c>
      <c r="B44" s="121" t="s">
        <v>407</v>
      </c>
      <c r="C44" s="120" t="s">
        <v>408</v>
      </c>
      <c r="D44" s="120" t="s">
        <v>409</v>
      </c>
      <c r="E44" s="120" t="s">
        <v>410</v>
      </c>
      <c r="F44" s="127"/>
      <c r="G44" s="123">
        <v>0</v>
      </c>
      <c r="H44" s="120"/>
      <c r="I44" s="120"/>
      <c r="J44" s="120"/>
      <c r="K44" s="120"/>
      <c r="L44" s="120" t="s">
        <v>245</v>
      </c>
      <c r="M44" s="123"/>
      <c r="N44" s="123"/>
      <c r="O44" s="120"/>
      <c r="P44" s="120"/>
      <c r="Q44" s="120"/>
      <c r="R44" s="120"/>
    </row>
    <row r="45" spans="1:18" ht="25.5">
      <c r="A45" s="120">
        <v>37</v>
      </c>
      <c r="B45" s="121" t="s">
        <v>411</v>
      </c>
      <c r="C45" s="120" t="s">
        <v>412</v>
      </c>
      <c r="D45" s="120" t="s">
        <v>413</v>
      </c>
      <c r="E45" s="120" t="s">
        <v>414</v>
      </c>
      <c r="F45" s="127">
        <v>1946</v>
      </c>
      <c r="G45" s="123">
        <v>0</v>
      </c>
      <c r="H45" s="120"/>
      <c r="I45" s="120"/>
      <c r="J45" s="120"/>
      <c r="K45" s="120"/>
      <c r="L45" s="120" t="s">
        <v>245</v>
      </c>
      <c r="M45" s="123"/>
      <c r="N45" s="123"/>
      <c r="O45" s="120"/>
      <c r="P45" s="120"/>
      <c r="Q45" s="120"/>
      <c r="R45" s="120"/>
    </row>
    <row r="46" spans="1:18" ht="25.5">
      <c r="A46" s="120">
        <v>38</v>
      </c>
      <c r="B46" s="121" t="s">
        <v>415</v>
      </c>
      <c r="C46" s="120" t="s">
        <v>416</v>
      </c>
      <c r="D46" s="120" t="s">
        <v>417</v>
      </c>
      <c r="E46" s="120" t="s">
        <v>418</v>
      </c>
      <c r="F46" s="127">
        <v>1940</v>
      </c>
      <c r="G46" s="123">
        <v>0</v>
      </c>
      <c r="H46" s="120"/>
      <c r="I46" s="120"/>
      <c r="J46" s="120"/>
      <c r="K46" s="120"/>
      <c r="L46" s="120" t="s">
        <v>245</v>
      </c>
      <c r="M46" s="123"/>
      <c r="N46" s="123"/>
      <c r="O46" s="120"/>
      <c r="P46" s="120"/>
      <c r="Q46" s="120"/>
      <c r="R46" s="120"/>
    </row>
    <row r="47" spans="1:18" ht="25.5">
      <c r="A47" s="120">
        <v>39</v>
      </c>
      <c r="B47" s="121" t="s">
        <v>419</v>
      </c>
      <c r="C47" s="120" t="s">
        <v>420</v>
      </c>
      <c r="D47" s="120" t="s">
        <v>421</v>
      </c>
      <c r="E47" s="120" t="s">
        <v>422</v>
      </c>
      <c r="F47" s="127"/>
      <c r="G47" s="123">
        <v>0</v>
      </c>
      <c r="H47" s="120"/>
      <c r="I47" s="120"/>
      <c r="J47" s="120"/>
      <c r="K47" s="120"/>
      <c r="L47" s="120" t="s">
        <v>245</v>
      </c>
      <c r="M47" s="123"/>
      <c r="N47" s="123"/>
      <c r="O47" s="120"/>
      <c r="P47" s="120"/>
      <c r="Q47" s="120"/>
      <c r="R47" s="120"/>
    </row>
    <row r="48" spans="1:18" ht="25.5">
      <c r="A48" s="120">
        <v>40</v>
      </c>
      <c r="B48" s="121" t="s">
        <v>389</v>
      </c>
      <c r="C48" s="120" t="s">
        <v>423</v>
      </c>
      <c r="D48" s="120" t="s">
        <v>424</v>
      </c>
      <c r="E48" s="120" t="s">
        <v>364</v>
      </c>
      <c r="F48" s="127">
        <v>1984</v>
      </c>
      <c r="G48" s="123">
        <v>0</v>
      </c>
      <c r="H48" s="120"/>
      <c r="I48" s="120"/>
      <c r="J48" s="120"/>
      <c r="K48" s="120"/>
      <c r="L48" s="120" t="s">
        <v>245</v>
      </c>
      <c r="M48" s="123"/>
      <c r="N48" s="123"/>
      <c r="O48" s="120"/>
      <c r="P48" s="120"/>
      <c r="Q48" s="120"/>
      <c r="R48" s="120"/>
    </row>
    <row r="49" spans="1:18" ht="25.5">
      <c r="A49" s="120">
        <v>41</v>
      </c>
      <c r="B49" s="121" t="s">
        <v>389</v>
      </c>
      <c r="C49" s="120" t="s">
        <v>425</v>
      </c>
      <c r="D49" s="120" t="s">
        <v>426</v>
      </c>
      <c r="E49" s="120" t="s">
        <v>427</v>
      </c>
      <c r="F49" s="127"/>
      <c r="G49" s="123">
        <v>0</v>
      </c>
      <c r="H49" s="120"/>
      <c r="I49" s="120"/>
      <c r="J49" s="120"/>
      <c r="K49" s="120"/>
      <c r="L49" s="120" t="s">
        <v>245</v>
      </c>
      <c r="M49" s="123"/>
      <c r="N49" s="123"/>
      <c r="O49" s="120"/>
      <c r="P49" s="120"/>
      <c r="Q49" s="120"/>
      <c r="R49" s="120"/>
    </row>
    <row r="50" spans="1:18" ht="25.5">
      <c r="A50" s="120">
        <v>42</v>
      </c>
      <c r="B50" s="121" t="s">
        <v>428</v>
      </c>
      <c r="C50" s="120" t="s">
        <v>429</v>
      </c>
      <c r="D50" s="120" t="s">
        <v>430</v>
      </c>
      <c r="E50" s="120" t="s">
        <v>431</v>
      </c>
      <c r="F50" s="127"/>
      <c r="G50" s="123">
        <v>0</v>
      </c>
      <c r="H50" s="120"/>
      <c r="I50" s="120"/>
      <c r="J50" s="120"/>
      <c r="K50" s="120"/>
      <c r="L50" s="120" t="s">
        <v>245</v>
      </c>
      <c r="M50" s="123"/>
      <c r="N50" s="123"/>
      <c r="O50" s="120"/>
      <c r="P50" s="120"/>
      <c r="Q50" s="120"/>
      <c r="R50" s="120"/>
    </row>
    <row r="51" spans="1:18" ht="25.5">
      <c r="A51" s="120">
        <v>43</v>
      </c>
      <c r="B51" s="121" t="s">
        <v>432</v>
      </c>
      <c r="C51" s="120" t="s">
        <v>433</v>
      </c>
      <c r="D51" s="120" t="s">
        <v>434</v>
      </c>
      <c r="E51" s="120" t="s">
        <v>435</v>
      </c>
      <c r="F51" s="127">
        <v>1954</v>
      </c>
      <c r="G51" s="123">
        <v>0</v>
      </c>
      <c r="H51" s="120"/>
      <c r="I51" s="120"/>
      <c r="J51" s="120"/>
      <c r="K51" s="120"/>
      <c r="L51" s="120" t="s">
        <v>245</v>
      </c>
      <c r="M51" s="123"/>
      <c r="N51" s="123"/>
      <c r="O51" s="120"/>
      <c r="P51" s="120"/>
      <c r="Q51" s="120"/>
      <c r="R51" s="120"/>
    </row>
    <row r="52" spans="1:18" ht="25.5">
      <c r="A52" s="120">
        <v>44</v>
      </c>
      <c r="B52" s="121" t="s">
        <v>436</v>
      </c>
      <c r="C52" s="120" t="s">
        <v>437</v>
      </c>
      <c r="D52" s="120" t="s">
        <v>438</v>
      </c>
      <c r="E52" s="120" t="s">
        <v>439</v>
      </c>
      <c r="F52" s="127"/>
      <c r="G52" s="123">
        <v>0</v>
      </c>
      <c r="H52" s="120"/>
      <c r="I52" s="120"/>
      <c r="J52" s="120"/>
      <c r="K52" s="120"/>
      <c r="L52" s="120" t="s">
        <v>245</v>
      </c>
      <c r="M52" s="123"/>
      <c r="N52" s="123"/>
      <c r="O52" s="120"/>
      <c r="P52" s="120"/>
      <c r="Q52" s="120"/>
      <c r="R52" s="120"/>
    </row>
    <row r="53" spans="1:18" ht="25.5">
      <c r="A53" s="120">
        <v>45</v>
      </c>
      <c r="B53" s="121" t="s">
        <v>385</v>
      </c>
      <c r="C53" s="120" t="s">
        <v>440</v>
      </c>
      <c r="D53" s="120" t="s">
        <v>438</v>
      </c>
      <c r="E53" s="120" t="s">
        <v>441</v>
      </c>
      <c r="F53" s="127"/>
      <c r="G53" s="123">
        <v>0</v>
      </c>
      <c r="H53" s="120"/>
      <c r="I53" s="120"/>
      <c r="J53" s="120"/>
      <c r="K53" s="120"/>
      <c r="L53" s="120" t="s">
        <v>245</v>
      </c>
      <c r="M53" s="123"/>
      <c r="N53" s="123"/>
      <c r="O53" s="120"/>
      <c r="P53" s="120"/>
      <c r="Q53" s="120"/>
      <c r="R53" s="120"/>
    </row>
    <row r="54" spans="1:18" ht="25.5">
      <c r="A54" s="120">
        <v>46</v>
      </c>
      <c r="B54" s="121" t="s">
        <v>442</v>
      </c>
      <c r="C54" s="120" t="s">
        <v>443</v>
      </c>
      <c r="D54" s="120" t="s">
        <v>444</v>
      </c>
      <c r="E54" s="120" t="s">
        <v>445</v>
      </c>
      <c r="F54" s="127">
        <v>1940</v>
      </c>
      <c r="G54" s="123">
        <v>0</v>
      </c>
      <c r="H54" s="120"/>
      <c r="I54" s="120"/>
      <c r="J54" s="120"/>
      <c r="K54" s="120"/>
      <c r="L54" s="120" t="s">
        <v>245</v>
      </c>
      <c r="M54" s="123"/>
      <c r="N54" s="123"/>
      <c r="O54" s="120"/>
      <c r="P54" s="120"/>
      <c r="Q54" s="120"/>
      <c r="R54" s="120"/>
    </row>
    <row r="55" spans="1:18" ht="25.5">
      <c r="A55" s="120">
        <v>47</v>
      </c>
      <c r="B55" s="121" t="s">
        <v>446</v>
      </c>
      <c r="C55" s="120" t="s">
        <v>335</v>
      </c>
      <c r="D55" s="120" t="s">
        <v>447</v>
      </c>
      <c r="E55" s="120" t="s">
        <v>448</v>
      </c>
      <c r="F55" s="127">
        <v>1937</v>
      </c>
      <c r="G55" s="123">
        <v>0</v>
      </c>
      <c r="H55" s="120"/>
      <c r="I55" s="120"/>
      <c r="J55" s="120"/>
      <c r="K55" s="120"/>
      <c r="L55" s="120" t="s">
        <v>245</v>
      </c>
      <c r="M55" s="123"/>
      <c r="N55" s="123"/>
      <c r="O55" s="120"/>
      <c r="P55" s="120"/>
      <c r="Q55" s="120"/>
      <c r="R55" s="120"/>
    </row>
    <row r="56" spans="1:18" ht="25.5">
      <c r="A56" s="120">
        <v>48</v>
      </c>
      <c r="B56" s="121" t="s">
        <v>449</v>
      </c>
      <c r="C56" s="120" t="s">
        <v>450</v>
      </c>
      <c r="D56" s="120" t="s">
        <v>451</v>
      </c>
      <c r="E56" s="120" t="s">
        <v>452</v>
      </c>
      <c r="F56" s="127">
        <v>1961</v>
      </c>
      <c r="G56" s="123">
        <v>0</v>
      </c>
      <c r="H56" s="120"/>
      <c r="I56" s="120"/>
      <c r="J56" s="120"/>
      <c r="K56" s="120"/>
      <c r="L56" s="120" t="s">
        <v>245</v>
      </c>
      <c r="M56" s="123"/>
      <c r="N56" s="123"/>
      <c r="O56" s="120"/>
      <c r="P56" s="120"/>
      <c r="Q56" s="120"/>
      <c r="R56" s="120"/>
    </row>
    <row r="57" spans="1:18" ht="25.5">
      <c r="A57" s="120">
        <v>49</v>
      </c>
      <c r="B57" s="121" t="s">
        <v>432</v>
      </c>
      <c r="C57" s="120" t="s">
        <v>315</v>
      </c>
      <c r="D57" s="120" t="s">
        <v>453</v>
      </c>
      <c r="E57" s="120" t="s">
        <v>454</v>
      </c>
      <c r="F57" s="127">
        <v>1961</v>
      </c>
      <c r="G57" s="123">
        <v>0</v>
      </c>
      <c r="H57" s="120"/>
      <c r="I57" s="120"/>
      <c r="J57" s="120"/>
      <c r="K57" s="120"/>
      <c r="L57" s="120" t="s">
        <v>245</v>
      </c>
      <c r="M57" s="123"/>
      <c r="N57" s="123"/>
      <c r="O57" s="120"/>
      <c r="P57" s="120"/>
      <c r="Q57" s="120"/>
      <c r="R57" s="120"/>
    </row>
    <row r="58" spans="1:18" ht="25.5">
      <c r="A58" s="120">
        <v>50</v>
      </c>
      <c r="B58" s="121" t="s">
        <v>455</v>
      </c>
      <c r="C58" s="120" t="s">
        <v>456</v>
      </c>
      <c r="D58" s="120" t="s">
        <v>457</v>
      </c>
      <c r="E58" s="120" t="s">
        <v>458</v>
      </c>
      <c r="F58" s="127">
        <v>1984</v>
      </c>
      <c r="G58" s="123">
        <v>0</v>
      </c>
      <c r="H58" s="120"/>
      <c r="I58" s="120"/>
      <c r="J58" s="120"/>
      <c r="K58" s="120"/>
      <c r="L58" s="120" t="s">
        <v>245</v>
      </c>
      <c r="M58" s="123"/>
      <c r="N58" s="123"/>
      <c r="O58" s="120"/>
      <c r="P58" s="120"/>
      <c r="Q58" s="120"/>
      <c r="R58" s="120"/>
    </row>
    <row r="59" spans="1:18" ht="25.5">
      <c r="A59" s="120">
        <v>51</v>
      </c>
      <c r="B59" s="121" t="s">
        <v>377</v>
      </c>
      <c r="C59" s="120" t="s">
        <v>459</v>
      </c>
      <c r="D59" s="120" t="s">
        <v>460</v>
      </c>
      <c r="E59" s="120" t="s">
        <v>461</v>
      </c>
      <c r="F59" s="127"/>
      <c r="G59" s="123">
        <v>0</v>
      </c>
      <c r="H59" s="120"/>
      <c r="I59" s="120"/>
      <c r="J59" s="120"/>
      <c r="K59" s="120"/>
      <c r="L59" s="120" t="s">
        <v>245</v>
      </c>
      <c r="M59" s="123"/>
      <c r="N59" s="123"/>
      <c r="O59" s="120"/>
      <c r="P59" s="120"/>
      <c r="Q59" s="120"/>
      <c r="R59" s="120"/>
    </row>
    <row r="60" spans="1:18" ht="25.5">
      <c r="A60" s="120">
        <v>52</v>
      </c>
      <c r="B60" s="121" t="s">
        <v>377</v>
      </c>
      <c r="C60" s="120" t="s">
        <v>462</v>
      </c>
      <c r="D60" s="120" t="s">
        <v>463</v>
      </c>
      <c r="E60" s="120" t="s">
        <v>464</v>
      </c>
      <c r="F60" s="127"/>
      <c r="G60" s="123">
        <v>0</v>
      </c>
      <c r="H60" s="120"/>
      <c r="I60" s="120"/>
      <c r="J60" s="120"/>
      <c r="K60" s="120"/>
      <c r="L60" s="120" t="s">
        <v>245</v>
      </c>
      <c r="M60" s="123"/>
      <c r="N60" s="123"/>
      <c r="O60" s="120"/>
      <c r="P60" s="120"/>
      <c r="Q60" s="120"/>
      <c r="R60" s="120"/>
    </row>
    <row r="61" spans="1:18" ht="25.5">
      <c r="A61" s="120">
        <v>53</v>
      </c>
      <c r="B61" s="121" t="s">
        <v>411</v>
      </c>
      <c r="C61" s="120" t="s">
        <v>465</v>
      </c>
      <c r="D61" s="120" t="s">
        <v>466</v>
      </c>
      <c r="E61" s="120" t="s">
        <v>467</v>
      </c>
      <c r="F61" s="127">
        <v>1959</v>
      </c>
      <c r="G61" s="123">
        <v>0</v>
      </c>
      <c r="H61" s="120"/>
      <c r="I61" s="120"/>
      <c r="J61" s="120"/>
      <c r="K61" s="120"/>
      <c r="L61" s="120" t="s">
        <v>245</v>
      </c>
      <c r="M61" s="123"/>
      <c r="N61" s="123"/>
      <c r="O61" s="120"/>
      <c r="P61" s="120"/>
      <c r="Q61" s="120"/>
      <c r="R61" s="120"/>
    </row>
    <row r="62" spans="1:18" ht="25.5">
      <c r="A62" s="120">
        <v>51</v>
      </c>
      <c r="B62" s="121" t="s">
        <v>446</v>
      </c>
      <c r="C62" s="120" t="s">
        <v>468</v>
      </c>
      <c r="D62" s="120" t="s">
        <v>469</v>
      </c>
      <c r="E62" s="120" t="s">
        <v>470</v>
      </c>
      <c r="F62" s="127">
        <v>1981</v>
      </c>
      <c r="G62" s="123">
        <v>0</v>
      </c>
      <c r="H62" s="120"/>
      <c r="I62" s="120"/>
      <c r="J62" s="120"/>
      <c r="K62" s="120"/>
      <c r="L62" s="120" t="s">
        <v>245</v>
      </c>
      <c r="M62" s="123"/>
      <c r="N62" s="123"/>
      <c r="O62" s="120"/>
      <c r="P62" s="120"/>
      <c r="Q62" s="120"/>
      <c r="R62" s="120"/>
    </row>
    <row r="63" spans="1:18" ht="25.5">
      <c r="A63" s="120">
        <v>55</v>
      </c>
      <c r="B63" s="121" t="s">
        <v>389</v>
      </c>
      <c r="C63" s="120" t="s">
        <v>471</v>
      </c>
      <c r="D63" s="120" t="s">
        <v>472</v>
      </c>
      <c r="E63" s="120" t="s">
        <v>473</v>
      </c>
      <c r="F63" s="127">
        <v>1959</v>
      </c>
      <c r="G63" s="123">
        <v>0</v>
      </c>
      <c r="H63" s="120"/>
      <c r="I63" s="120"/>
      <c r="J63" s="120"/>
      <c r="K63" s="120"/>
      <c r="L63" s="120" t="s">
        <v>245</v>
      </c>
      <c r="M63" s="123"/>
      <c r="N63" s="123"/>
      <c r="O63" s="120"/>
      <c r="P63" s="120"/>
      <c r="Q63" s="120"/>
      <c r="R63" s="120"/>
    </row>
    <row r="64" spans="1:18" ht="25.5">
      <c r="A64" s="120">
        <v>56</v>
      </c>
      <c r="B64" s="121" t="s">
        <v>377</v>
      </c>
      <c r="C64" s="120" t="s">
        <v>474</v>
      </c>
      <c r="D64" s="120" t="s">
        <v>475</v>
      </c>
      <c r="E64" s="120" t="s">
        <v>476</v>
      </c>
      <c r="F64" s="127">
        <v>1939</v>
      </c>
      <c r="G64" s="123">
        <v>0</v>
      </c>
      <c r="H64" s="120"/>
      <c r="I64" s="120"/>
      <c r="J64" s="120"/>
      <c r="K64" s="120"/>
      <c r="L64" s="120" t="s">
        <v>245</v>
      </c>
      <c r="M64" s="123"/>
      <c r="N64" s="123"/>
      <c r="O64" s="120"/>
      <c r="P64" s="120"/>
      <c r="Q64" s="120"/>
      <c r="R64" s="120"/>
    </row>
    <row r="65" spans="1:18" ht="25.5">
      <c r="A65" s="120">
        <v>57</v>
      </c>
      <c r="B65" s="121" t="s">
        <v>455</v>
      </c>
      <c r="C65" s="120" t="s">
        <v>477</v>
      </c>
      <c r="D65" s="120" t="s">
        <v>478</v>
      </c>
      <c r="E65" s="120" t="s">
        <v>288</v>
      </c>
      <c r="F65" s="127"/>
      <c r="G65" s="123">
        <v>0</v>
      </c>
      <c r="H65" s="120"/>
      <c r="I65" s="120"/>
      <c r="J65" s="120"/>
      <c r="K65" s="120"/>
      <c r="L65" s="120" t="s">
        <v>245</v>
      </c>
      <c r="M65" s="123"/>
      <c r="N65" s="123"/>
      <c r="O65" s="120"/>
      <c r="P65" s="120"/>
      <c r="Q65" s="120"/>
      <c r="R65" s="120"/>
    </row>
    <row r="66" spans="1:18" ht="25.5">
      <c r="A66" s="120">
        <v>58</v>
      </c>
      <c r="B66" s="121" t="s">
        <v>411</v>
      </c>
      <c r="C66" s="120" t="s">
        <v>479</v>
      </c>
      <c r="D66" s="120" t="s">
        <v>480</v>
      </c>
      <c r="E66" s="120" t="s">
        <v>481</v>
      </c>
      <c r="F66" s="127"/>
      <c r="G66" s="123">
        <v>0</v>
      </c>
      <c r="H66" s="120"/>
      <c r="I66" s="120"/>
      <c r="J66" s="120"/>
      <c r="K66" s="120"/>
      <c r="L66" s="120" t="s">
        <v>245</v>
      </c>
      <c r="M66" s="123"/>
      <c r="N66" s="123"/>
      <c r="O66" s="120"/>
      <c r="P66" s="120"/>
      <c r="Q66" s="120"/>
      <c r="R66" s="120"/>
    </row>
    <row r="67" spans="1:18" ht="25.5">
      <c r="A67" s="120">
        <v>59</v>
      </c>
      <c r="B67" s="121" t="s">
        <v>407</v>
      </c>
      <c r="C67" s="120" t="s">
        <v>482</v>
      </c>
      <c r="D67" s="120" t="s">
        <v>483</v>
      </c>
      <c r="E67" s="120" t="s">
        <v>484</v>
      </c>
      <c r="F67" s="127">
        <v>1900</v>
      </c>
      <c r="G67" s="123">
        <v>0</v>
      </c>
      <c r="H67" s="120"/>
      <c r="I67" s="120"/>
      <c r="J67" s="120"/>
      <c r="K67" s="120"/>
      <c r="L67" s="120" t="s">
        <v>245</v>
      </c>
      <c r="M67" s="123"/>
      <c r="N67" s="123"/>
      <c r="O67" s="120"/>
      <c r="P67" s="120"/>
      <c r="Q67" s="120"/>
      <c r="R67" s="120"/>
    </row>
    <row r="68" spans="1:18" ht="25.5">
      <c r="A68" s="120">
        <v>60</v>
      </c>
      <c r="B68" s="121" t="s">
        <v>485</v>
      </c>
      <c r="C68" s="120" t="s">
        <v>486</v>
      </c>
      <c r="D68" s="120" t="s">
        <v>487</v>
      </c>
      <c r="E68" s="120" t="s">
        <v>337</v>
      </c>
      <c r="F68" s="127">
        <v>1952</v>
      </c>
      <c r="G68" s="123">
        <v>0</v>
      </c>
      <c r="H68" s="120"/>
      <c r="I68" s="120"/>
      <c r="J68" s="120"/>
      <c r="K68" s="120"/>
      <c r="L68" s="120" t="s">
        <v>245</v>
      </c>
      <c r="M68" s="123"/>
      <c r="N68" s="123"/>
      <c r="O68" s="120"/>
      <c r="P68" s="120"/>
      <c r="Q68" s="120"/>
      <c r="R68" s="120"/>
    </row>
    <row r="69" spans="1:18" ht="25.5">
      <c r="A69" s="120">
        <v>61</v>
      </c>
      <c r="B69" s="121" t="s">
        <v>293</v>
      </c>
      <c r="C69" s="120" t="s">
        <v>488</v>
      </c>
      <c r="D69" s="120" t="s">
        <v>489</v>
      </c>
      <c r="E69" s="120" t="s">
        <v>490</v>
      </c>
      <c r="F69" s="127"/>
      <c r="G69" s="123">
        <v>0</v>
      </c>
      <c r="H69" s="120"/>
      <c r="I69" s="120"/>
      <c r="J69" s="120"/>
      <c r="K69" s="120"/>
      <c r="L69" s="120" t="s">
        <v>245</v>
      </c>
      <c r="M69" s="123"/>
      <c r="N69" s="123"/>
      <c r="O69" s="120"/>
      <c r="P69" s="120"/>
      <c r="Q69" s="120"/>
      <c r="R69" s="120"/>
    </row>
    <row r="70" spans="1:18" ht="25.5">
      <c r="A70" s="120">
        <v>62</v>
      </c>
      <c r="B70" s="121" t="s">
        <v>407</v>
      </c>
      <c r="C70" s="120" t="s">
        <v>491</v>
      </c>
      <c r="D70" s="120" t="s">
        <v>492</v>
      </c>
      <c r="E70" s="120" t="s">
        <v>493</v>
      </c>
      <c r="F70" s="127"/>
      <c r="G70" s="123">
        <v>0</v>
      </c>
      <c r="H70" s="120"/>
      <c r="I70" s="120"/>
      <c r="J70" s="120"/>
      <c r="K70" s="120"/>
      <c r="L70" s="120" t="s">
        <v>245</v>
      </c>
      <c r="M70" s="123"/>
      <c r="N70" s="123"/>
      <c r="O70" s="120"/>
      <c r="P70" s="120"/>
      <c r="Q70" s="120"/>
      <c r="R70" s="120"/>
    </row>
    <row r="71" spans="1:18" ht="25.5">
      <c r="A71" s="120">
        <v>63</v>
      </c>
      <c r="B71" s="121" t="s">
        <v>419</v>
      </c>
      <c r="C71" s="120" t="s">
        <v>494</v>
      </c>
      <c r="D71" s="120" t="s">
        <v>495</v>
      </c>
      <c r="E71" s="120" t="s">
        <v>496</v>
      </c>
      <c r="F71" s="127">
        <v>1973</v>
      </c>
      <c r="G71" s="123">
        <v>0</v>
      </c>
      <c r="H71" s="120"/>
      <c r="I71" s="120"/>
      <c r="J71" s="120"/>
      <c r="K71" s="120"/>
      <c r="L71" s="120" t="s">
        <v>245</v>
      </c>
      <c r="M71" s="123"/>
      <c r="N71" s="123"/>
      <c r="O71" s="120"/>
      <c r="P71" s="120"/>
      <c r="Q71" s="120"/>
      <c r="R71" s="120"/>
    </row>
    <row r="72" spans="1:18" ht="25.5">
      <c r="A72" s="120">
        <v>64</v>
      </c>
      <c r="B72" s="121" t="s">
        <v>497</v>
      </c>
      <c r="C72" s="120" t="s">
        <v>498</v>
      </c>
      <c r="D72" s="120" t="s">
        <v>499</v>
      </c>
      <c r="E72" s="120" t="s">
        <v>364</v>
      </c>
      <c r="F72" s="127"/>
      <c r="G72" s="123">
        <v>0</v>
      </c>
      <c r="H72" s="120"/>
      <c r="I72" s="120"/>
      <c r="J72" s="120"/>
      <c r="K72" s="120"/>
      <c r="L72" s="120" t="s">
        <v>245</v>
      </c>
      <c r="M72" s="123"/>
      <c r="N72" s="123"/>
      <c r="O72" s="120"/>
      <c r="P72" s="120"/>
      <c r="Q72" s="120"/>
      <c r="R72" s="120"/>
    </row>
    <row r="73" spans="1:18" ht="25.5">
      <c r="A73" s="120">
        <v>65</v>
      </c>
      <c r="B73" s="121" t="s">
        <v>419</v>
      </c>
      <c r="C73" s="120" t="s">
        <v>500</v>
      </c>
      <c r="D73" s="120" t="s">
        <v>501</v>
      </c>
      <c r="E73" s="120" t="s">
        <v>502</v>
      </c>
      <c r="F73" s="127">
        <v>1959</v>
      </c>
      <c r="G73" s="123">
        <v>0</v>
      </c>
      <c r="H73" s="120"/>
      <c r="I73" s="120"/>
      <c r="J73" s="120"/>
      <c r="K73" s="120"/>
      <c r="L73" s="120" t="s">
        <v>245</v>
      </c>
      <c r="M73" s="123"/>
      <c r="N73" s="123"/>
      <c r="O73" s="120"/>
      <c r="P73" s="120"/>
      <c r="Q73" s="120"/>
      <c r="R73" s="120"/>
    </row>
    <row r="74" spans="1:18" ht="25.5">
      <c r="A74" s="120">
        <v>66</v>
      </c>
      <c r="B74" s="121" t="s">
        <v>419</v>
      </c>
      <c r="C74" s="120" t="s">
        <v>503</v>
      </c>
      <c r="D74" s="120" t="s">
        <v>504</v>
      </c>
      <c r="E74" s="120" t="s">
        <v>505</v>
      </c>
      <c r="F74" s="127"/>
      <c r="G74" s="123">
        <v>0</v>
      </c>
      <c r="H74" s="120"/>
      <c r="I74" s="120"/>
      <c r="J74" s="120"/>
      <c r="K74" s="120"/>
      <c r="L74" s="120" t="s">
        <v>245</v>
      </c>
      <c r="M74" s="123"/>
      <c r="N74" s="123"/>
      <c r="O74" s="120"/>
      <c r="P74" s="120"/>
      <c r="Q74" s="120"/>
      <c r="R74" s="120"/>
    </row>
    <row r="75" spans="1:18" ht="25.5">
      <c r="A75" s="120">
        <v>67</v>
      </c>
      <c r="B75" s="121" t="s">
        <v>419</v>
      </c>
      <c r="C75" s="120" t="s">
        <v>506</v>
      </c>
      <c r="D75" s="120" t="s">
        <v>507</v>
      </c>
      <c r="E75" s="120" t="s">
        <v>508</v>
      </c>
      <c r="F75" s="127"/>
      <c r="G75" s="123">
        <v>0</v>
      </c>
      <c r="H75" s="120"/>
      <c r="I75" s="120"/>
      <c r="J75" s="120"/>
      <c r="K75" s="120"/>
      <c r="L75" s="120" t="s">
        <v>245</v>
      </c>
      <c r="M75" s="123"/>
      <c r="N75" s="123"/>
      <c r="O75" s="120"/>
      <c r="P75" s="120"/>
      <c r="Q75" s="120"/>
      <c r="R75" s="120"/>
    </row>
    <row r="76" spans="1:18" ht="25.5">
      <c r="A76" s="120">
        <v>68</v>
      </c>
      <c r="B76" s="121" t="s">
        <v>419</v>
      </c>
      <c r="C76" s="120" t="s">
        <v>509</v>
      </c>
      <c r="D76" s="120" t="s">
        <v>510</v>
      </c>
      <c r="E76" s="120" t="s">
        <v>511</v>
      </c>
      <c r="F76" s="127"/>
      <c r="G76" s="123">
        <v>0</v>
      </c>
      <c r="H76" s="120"/>
      <c r="I76" s="120"/>
      <c r="J76" s="120"/>
      <c r="K76" s="120"/>
      <c r="L76" s="120" t="s">
        <v>245</v>
      </c>
      <c r="M76" s="123"/>
      <c r="N76" s="123"/>
      <c r="O76" s="120"/>
      <c r="P76" s="120"/>
      <c r="Q76" s="120"/>
      <c r="R76" s="120"/>
    </row>
    <row r="77" spans="1:18" ht="25.5">
      <c r="A77" s="120">
        <v>69</v>
      </c>
      <c r="B77" s="121" t="s">
        <v>512</v>
      </c>
      <c r="C77" s="120" t="s">
        <v>513</v>
      </c>
      <c r="D77" s="120" t="s">
        <v>514</v>
      </c>
      <c r="E77" s="120" t="s">
        <v>515</v>
      </c>
      <c r="F77" s="127"/>
      <c r="G77" s="123">
        <v>0</v>
      </c>
      <c r="H77" s="120"/>
      <c r="I77" s="120"/>
      <c r="J77" s="120"/>
      <c r="K77" s="120"/>
      <c r="L77" s="120" t="s">
        <v>245</v>
      </c>
      <c r="M77" s="123"/>
      <c r="N77" s="123"/>
      <c r="O77" s="120"/>
      <c r="P77" s="120"/>
      <c r="Q77" s="120"/>
      <c r="R77" s="120"/>
    </row>
    <row r="78" spans="1:18" ht="25.5">
      <c r="A78" s="120">
        <v>70</v>
      </c>
      <c r="B78" s="121" t="s">
        <v>407</v>
      </c>
      <c r="C78" s="120" t="s">
        <v>516</v>
      </c>
      <c r="D78" s="120" t="s">
        <v>517</v>
      </c>
      <c r="E78" s="120" t="s">
        <v>314</v>
      </c>
      <c r="F78" s="127"/>
      <c r="G78" s="123">
        <v>0</v>
      </c>
      <c r="H78" s="120"/>
      <c r="I78" s="120"/>
      <c r="J78" s="120"/>
      <c r="K78" s="120"/>
      <c r="L78" s="120" t="s">
        <v>245</v>
      </c>
      <c r="M78" s="123"/>
      <c r="N78" s="123"/>
      <c r="O78" s="120"/>
      <c r="P78" s="120"/>
      <c r="Q78" s="120"/>
      <c r="R78" s="120"/>
    </row>
    <row r="79" spans="1:18" ht="25.5">
      <c r="A79" s="120">
        <v>71</v>
      </c>
      <c r="B79" s="121" t="s">
        <v>518</v>
      </c>
      <c r="C79" s="120" t="s">
        <v>519</v>
      </c>
      <c r="D79" s="120" t="s">
        <v>520</v>
      </c>
      <c r="E79" s="120" t="s">
        <v>521</v>
      </c>
      <c r="F79" s="127">
        <v>1978</v>
      </c>
      <c r="G79" s="123">
        <v>0</v>
      </c>
      <c r="H79" s="120"/>
      <c r="I79" s="120"/>
      <c r="J79" s="120"/>
      <c r="K79" s="120"/>
      <c r="L79" s="120" t="s">
        <v>245</v>
      </c>
      <c r="M79" s="123"/>
      <c r="N79" s="123"/>
      <c r="O79" s="120"/>
      <c r="P79" s="120"/>
      <c r="Q79" s="120"/>
      <c r="R79" s="120"/>
    </row>
    <row r="80" spans="1:18" ht="25.5">
      <c r="A80" s="120">
        <v>72</v>
      </c>
      <c r="B80" s="121" t="s">
        <v>522</v>
      </c>
      <c r="C80" s="120" t="s">
        <v>523</v>
      </c>
      <c r="D80" s="120" t="s">
        <v>524</v>
      </c>
      <c r="E80" s="120" t="s">
        <v>525</v>
      </c>
      <c r="F80" s="127">
        <v>1958</v>
      </c>
      <c r="G80" s="123">
        <v>0</v>
      </c>
      <c r="H80" s="120"/>
      <c r="I80" s="120"/>
      <c r="J80" s="120"/>
      <c r="K80" s="120"/>
      <c r="L80" s="120" t="s">
        <v>245</v>
      </c>
      <c r="M80" s="123"/>
      <c r="N80" s="123"/>
      <c r="O80" s="120"/>
      <c r="P80" s="120"/>
      <c r="Q80" s="120"/>
      <c r="R80" s="120"/>
    </row>
    <row r="81" spans="1:18" ht="25.5">
      <c r="A81" s="120">
        <v>73</v>
      </c>
      <c r="B81" s="121" t="s">
        <v>526</v>
      </c>
      <c r="C81" s="120" t="s">
        <v>527</v>
      </c>
      <c r="D81" s="120" t="s">
        <v>528</v>
      </c>
      <c r="E81" s="120" t="s">
        <v>529</v>
      </c>
      <c r="F81" s="127"/>
      <c r="G81" s="123">
        <v>0</v>
      </c>
      <c r="H81" s="120"/>
      <c r="I81" s="120"/>
      <c r="J81" s="120"/>
      <c r="K81" s="120"/>
      <c r="L81" s="120" t="s">
        <v>245</v>
      </c>
      <c r="M81" s="123"/>
      <c r="N81" s="123"/>
      <c r="O81" s="120"/>
      <c r="P81" s="120"/>
      <c r="Q81" s="120"/>
      <c r="R81" s="120"/>
    </row>
    <row r="82" spans="1:18" ht="25.5">
      <c r="A82" s="120">
        <v>74</v>
      </c>
      <c r="B82" s="121" t="s">
        <v>530</v>
      </c>
      <c r="C82" s="120" t="s">
        <v>531</v>
      </c>
      <c r="D82" s="120" t="s">
        <v>532</v>
      </c>
      <c r="E82" s="120" t="s">
        <v>533</v>
      </c>
      <c r="F82" s="127">
        <v>1950</v>
      </c>
      <c r="G82" s="123">
        <v>0</v>
      </c>
      <c r="H82" s="120"/>
      <c r="I82" s="120"/>
      <c r="J82" s="120"/>
      <c r="K82" s="120"/>
      <c r="L82" s="120" t="s">
        <v>245</v>
      </c>
      <c r="M82" s="123"/>
      <c r="N82" s="123"/>
      <c r="O82" s="120"/>
      <c r="P82" s="120"/>
      <c r="Q82" s="120"/>
      <c r="R82" s="120"/>
    </row>
    <row r="83" spans="1:18" ht="25.5">
      <c r="A83" s="120">
        <v>75</v>
      </c>
      <c r="B83" s="121" t="s">
        <v>419</v>
      </c>
      <c r="C83" s="120" t="s">
        <v>534</v>
      </c>
      <c r="D83" s="120" t="s">
        <v>535</v>
      </c>
      <c r="E83" s="120" t="s">
        <v>536</v>
      </c>
      <c r="F83" s="127"/>
      <c r="G83" s="123">
        <v>0</v>
      </c>
      <c r="H83" s="120"/>
      <c r="I83" s="120"/>
      <c r="J83" s="120"/>
      <c r="K83" s="120"/>
      <c r="L83" s="120" t="s">
        <v>245</v>
      </c>
      <c r="M83" s="123"/>
      <c r="N83" s="123"/>
      <c r="O83" s="120"/>
      <c r="P83" s="120"/>
      <c r="Q83" s="120"/>
      <c r="R83" s="120"/>
    </row>
    <row r="84" spans="1:18" ht="25.5">
      <c r="A84" s="120">
        <v>76</v>
      </c>
      <c r="B84" s="121" t="s">
        <v>537</v>
      </c>
      <c r="C84" s="120" t="s">
        <v>538</v>
      </c>
      <c r="D84" s="120" t="s">
        <v>539</v>
      </c>
      <c r="E84" s="120" t="s">
        <v>540</v>
      </c>
      <c r="F84" s="127"/>
      <c r="G84" s="123">
        <v>0</v>
      </c>
      <c r="H84" s="120"/>
      <c r="I84" s="120"/>
      <c r="J84" s="120"/>
      <c r="K84" s="120"/>
      <c r="L84" s="120" t="s">
        <v>245</v>
      </c>
      <c r="M84" s="123"/>
      <c r="N84" s="123"/>
      <c r="O84" s="120"/>
      <c r="P84" s="120"/>
      <c r="Q84" s="120"/>
      <c r="R84" s="120"/>
    </row>
    <row r="85" spans="1:18" ht="25.5">
      <c r="A85" s="120">
        <v>77</v>
      </c>
      <c r="B85" s="121" t="s">
        <v>541</v>
      </c>
      <c r="C85" s="120" t="s">
        <v>542</v>
      </c>
      <c r="D85" s="120" t="s">
        <v>543</v>
      </c>
      <c r="E85" s="120" t="s">
        <v>544</v>
      </c>
      <c r="F85" s="127"/>
      <c r="G85" s="123">
        <v>0</v>
      </c>
      <c r="H85" s="120"/>
      <c r="I85" s="120"/>
      <c r="J85" s="120"/>
      <c r="K85" s="120"/>
      <c r="L85" s="120" t="s">
        <v>245</v>
      </c>
      <c r="M85" s="123"/>
      <c r="N85" s="123"/>
      <c r="O85" s="120"/>
      <c r="P85" s="120"/>
      <c r="Q85" s="120"/>
      <c r="R85" s="120"/>
    </row>
    <row r="86" spans="1:18" ht="25.5">
      <c r="A86" s="120">
        <v>78</v>
      </c>
      <c r="B86" s="121" t="s">
        <v>545</v>
      </c>
      <c r="C86" s="120" t="s">
        <v>546</v>
      </c>
      <c r="D86" s="120" t="s">
        <v>547</v>
      </c>
      <c r="E86" s="120" t="s">
        <v>548</v>
      </c>
      <c r="F86" s="127"/>
      <c r="G86" s="123">
        <v>0</v>
      </c>
      <c r="H86" s="120"/>
      <c r="I86" s="120"/>
      <c r="J86" s="120"/>
      <c r="K86" s="120"/>
      <c r="L86" s="120" t="s">
        <v>245</v>
      </c>
      <c r="M86" s="123"/>
      <c r="N86" s="123"/>
      <c r="O86" s="120"/>
      <c r="P86" s="120"/>
      <c r="Q86" s="120"/>
      <c r="R86" s="120"/>
    </row>
    <row r="87" spans="1:18" ht="25.5">
      <c r="A87" s="120">
        <v>79</v>
      </c>
      <c r="B87" s="121" t="s">
        <v>549</v>
      </c>
      <c r="C87" s="120" t="s">
        <v>550</v>
      </c>
      <c r="D87" s="120" t="s">
        <v>551</v>
      </c>
      <c r="E87" s="120" t="s">
        <v>552</v>
      </c>
      <c r="F87" s="127"/>
      <c r="G87" s="123">
        <v>0</v>
      </c>
      <c r="H87" s="120"/>
      <c r="I87" s="120"/>
      <c r="J87" s="120"/>
      <c r="K87" s="120"/>
      <c r="L87" s="120" t="s">
        <v>245</v>
      </c>
      <c r="M87" s="123"/>
      <c r="N87" s="123"/>
      <c r="O87" s="120"/>
      <c r="P87" s="120"/>
      <c r="Q87" s="120"/>
      <c r="R87" s="120"/>
    </row>
    <row r="88" spans="1:18" ht="25.5">
      <c r="A88" s="120">
        <v>80</v>
      </c>
      <c r="B88" s="121" t="s">
        <v>545</v>
      </c>
      <c r="C88" s="120" t="s">
        <v>553</v>
      </c>
      <c r="D88" s="120" t="s">
        <v>554</v>
      </c>
      <c r="E88" s="120" t="s">
        <v>555</v>
      </c>
      <c r="F88" s="127">
        <v>1963</v>
      </c>
      <c r="G88" s="123">
        <v>0</v>
      </c>
      <c r="H88" s="120"/>
      <c r="I88" s="120"/>
      <c r="J88" s="120"/>
      <c r="K88" s="120"/>
      <c r="L88" s="120" t="s">
        <v>245</v>
      </c>
      <c r="M88" s="123"/>
      <c r="N88" s="123"/>
      <c r="O88" s="120"/>
      <c r="P88" s="120"/>
      <c r="Q88" s="120"/>
      <c r="R88" s="120"/>
    </row>
    <row r="89" spans="1:18" ht="25.5">
      <c r="A89" s="120">
        <v>81</v>
      </c>
      <c r="B89" s="121" t="s">
        <v>556</v>
      </c>
      <c r="C89" s="120" t="s">
        <v>557</v>
      </c>
      <c r="D89" s="120" t="s">
        <v>558</v>
      </c>
      <c r="E89" s="120" t="s">
        <v>559</v>
      </c>
      <c r="F89" s="127">
        <v>1951</v>
      </c>
      <c r="G89" s="123">
        <v>0</v>
      </c>
      <c r="H89" s="120"/>
      <c r="I89" s="120"/>
      <c r="J89" s="120"/>
      <c r="K89" s="120"/>
      <c r="L89" s="120" t="s">
        <v>245</v>
      </c>
      <c r="M89" s="123"/>
      <c r="N89" s="123"/>
      <c r="O89" s="120"/>
      <c r="P89" s="120"/>
      <c r="Q89" s="120"/>
      <c r="R89" s="120"/>
    </row>
    <row r="90" spans="1:18" ht="25.5">
      <c r="A90" s="120">
        <v>82</v>
      </c>
      <c r="B90" s="121" t="s">
        <v>560</v>
      </c>
      <c r="C90" s="120" t="s">
        <v>561</v>
      </c>
      <c r="D90" s="120" t="s">
        <v>562</v>
      </c>
      <c r="E90" s="120" t="s">
        <v>376</v>
      </c>
      <c r="F90" s="127">
        <v>1956</v>
      </c>
      <c r="G90" s="123">
        <v>0</v>
      </c>
      <c r="H90" s="120"/>
      <c r="I90" s="120"/>
      <c r="J90" s="120"/>
      <c r="K90" s="120"/>
      <c r="L90" s="120" t="s">
        <v>245</v>
      </c>
      <c r="M90" s="123"/>
      <c r="N90" s="123"/>
      <c r="O90" s="120"/>
      <c r="P90" s="120"/>
      <c r="Q90" s="120"/>
      <c r="R90" s="120"/>
    </row>
    <row r="91" spans="1:18" ht="25.5">
      <c r="A91" s="120">
        <v>83</v>
      </c>
      <c r="B91" s="121" t="s">
        <v>545</v>
      </c>
      <c r="C91" s="120" t="s">
        <v>563</v>
      </c>
      <c r="D91" s="120" t="s">
        <v>564</v>
      </c>
      <c r="E91" s="120" t="s">
        <v>565</v>
      </c>
      <c r="F91" s="127"/>
      <c r="G91" s="123">
        <v>0</v>
      </c>
      <c r="H91" s="120"/>
      <c r="I91" s="120"/>
      <c r="J91" s="120"/>
      <c r="K91" s="120"/>
      <c r="L91" s="120" t="s">
        <v>245</v>
      </c>
      <c r="M91" s="123"/>
      <c r="N91" s="123"/>
      <c r="O91" s="120"/>
      <c r="P91" s="120"/>
      <c r="Q91" s="120"/>
      <c r="R91" s="120"/>
    </row>
    <row r="92" spans="1:18" ht="25.5">
      <c r="A92" s="120">
        <v>84</v>
      </c>
      <c r="B92" s="121" t="s">
        <v>545</v>
      </c>
      <c r="C92" s="120" t="s">
        <v>566</v>
      </c>
      <c r="D92" s="120" t="s">
        <v>567</v>
      </c>
      <c r="E92" s="120" t="s">
        <v>568</v>
      </c>
      <c r="F92" s="127"/>
      <c r="G92" s="123">
        <v>0</v>
      </c>
      <c r="H92" s="120"/>
      <c r="I92" s="120"/>
      <c r="J92" s="120"/>
      <c r="K92" s="120"/>
      <c r="L92" s="120" t="s">
        <v>245</v>
      </c>
      <c r="M92" s="123"/>
      <c r="N92" s="123"/>
      <c r="O92" s="120"/>
      <c r="P92" s="120"/>
      <c r="Q92" s="120"/>
      <c r="R92" s="120"/>
    </row>
    <row r="93" spans="1:18" ht="25.5">
      <c r="A93" s="120">
        <v>85</v>
      </c>
      <c r="B93" s="121" t="s">
        <v>569</v>
      </c>
      <c r="C93" s="120" t="s">
        <v>570</v>
      </c>
      <c r="D93" s="120" t="s">
        <v>571</v>
      </c>
      <c r="E93" s="120" t="s">
        <v>572</v>
      </c>
      <c r="F93" s="127"/>
      <c r="G93" s="123">
        <v>0</v>
      </c>
      <c r="H93" s="120"/>
      <c r="I93" s="120"/>
      <c r="J93" s="120"/>
      <c r="K93" s="120"/>
      <c r="L93" s="120" t="s">
        <v>245</v>
      </c>
      <c r="M93" s="123"/>
      <c r="N93" s="123"/>
      <c r="O93" s="120"/>
      <c r="P93" s="120"/>
      <c r="Q93" s="120"/>
      <c r="R93" s="120"/>
    </row>
    <row r="94" spans="1:18" ht="25.5">
      <c r="A94" s="120">
        <v>86</v>
      </c>
      <c r="B94" s="121" t="s">
        <v>573</v>
      </c>
      <c r="C94" s="120" t="s">
        <v>574</v>
      </c>
      <c r="D94" s="120" t="s">
        <v>575</v>
      </c>
      <c r="E94" s="120" t="s">
        <v>364</v>
      </c>
      <c r="F94" s="127">
        <v>1992</v>
      </c>
      <c r="G94" s="123">
        <v>0</v>
      </c>
      <c r="H94" s="120"/>
      <c r="I94" s="120"/>
      <c r="J94" s="120"/>
      <c r="K94" s="120"/>
      <c r="L94" s="120" t="s">
        <v>245</v>
      </c>
      <c r="M94" s="123"/>
      <c r="N94" s="123"/>
      <c r="O94" s="120"/>
      <c r="P94" s="120"/>
      <c r="Q94" s="120"/>
      <c r="R94" s="120"/>
    </row>
    <row r="95" spans="1:18" ht="25.5">
      <c r="A95" s="120">
        <v>87</v>
      </c>
      <c r="B95" s="121" t="s">
        <v>549</v>
      </c>
      <c r="C95" s="120" t="s">
        <v>576</v>
      </c>
      <c r="D95" s="120" t="s">
        <v>577</v>
      </c>
      <c r="E95" s="120" t="s">
        <v>414</v>
      </c>
      <c r="F95" s="127"/>
      <c r="G95" s="123">
        <v>0</v>
      </c>
      <c r="H95" s="120"/>
      <c r="I95" s="120"/>
      <c r="J95" s="120"/>
      <c r="K95" s="120"/>
      <c r="L95" s="120" t="s">
        <v>245</v>
      </c>
      <c r="M95" s="123"/>
      <c r="N95" s="123"/>
      <c r="O95" s="120"/>
      <c r="P95" s="120"/>
      <c r="Q95" s="120"/>
      <c r="R95" s="120"/>
    </row>
    <row r="96" spans="1:18" ht="25.5">
      <c r="A96" s="120">
        <v>88</v>
      </c>
      <c r="B96" s="121" t="s">
        <v>578</v>
      </c>
      <c r="C96" s="120" t="s">
        <v>579</v>
      </c>
      <c r="D96" s="120" t="s">
        <v>580</v>
      </c>
      <c r="E96" s="120" t="s">
        <v>581</v>
      </c>
      <c r="F96" s="127"/>
      <c r="G96" s="123">
        <v>0</v>
      </c>
      <c r="H96" s="120"/>
      <c r="I96" s="120"/>
      <c r="J96" s="120"/>
      <c r="K96" s="120"/>
      <c r="L96" s="120" t="s">
        <v>245</v>
      </c>
      <c r="M96" s="123"/>
      <c r="N96" s="123"/>
      <c r="O96" s="120"/>
      <c r="P96" s="120"/>
      <c r="Q96" s="120"/>
      <c r="R96" s="120"/>
    </row>
    <row r="97" spans="1:18" ht="25.5">
      <c r="A97" s="120">
        <v>89</v>
      </c>
      <c r="B97" s="121" t="s">
        <v>573</v>
      </c>
      <c r="C97" s="120" t="s">
        <v>582</v>
      </c>
      <c r="D97" s="120" t="s">
        <v>583</v>
      </c>
      <c r="E97" s="120" t="s">
        <v>584</v>
      </c>
      <c r="F97" s="127">
        <v>1951</v>
      </c>
      <c r="G97" s="123">
        <v>0</v>
      </c>
      <c r="H97" s="120"/>
      <c r="I97" s="120"/>
      <c r="J97" s="120"/>
      <c r="K97" s="120"/>
      <c r="L97" s="120" t="s">
        <v>245</v>
      </c>
      <c r="M97" s="123"/>
      <c r="N97" s="123"/>
      <c r="O97" s="120"/>
      <c r="P97" s="120"/>
      <c r="Q97" s="120"/>
      <c r="R97" s="120"/>
    </row>
    <row r="98" spans="1:18" ht="25.5">
      <c r="A98" s="120">
        <v>90</v>
      </c>
      <c r="B98" s="121" t="s">
        <v>545</v>
      </c>
      <c r="C98" s="120" t="s">
        <v>585</v>
      </c>
      <c r="D98" s="120" t="s">
        <v>586</v>
      </c>
      <c r="E98" s="120" t="s">
        <v>587</v>
      </c>
      <c r="F98" s="127"/>
      <c r="G98" s="123">
        <v>0</v>
      </c>
      <c r="H98" s="120"/>
      <c r="I98" s="120"/>
      <c r="J98" s="120"/>
      <c r="K98" s="120"/>
      <c r="L98" s="120" t="s">
        <v>245</v>
      </c>
      <c r="M98" s="123"/>
      <c r="N98" s="123"/>
      <c r="O98" s="120"/>
      <c r="P98" s="120"/>
      <c r="Q98" s="120"/>
      <c r="R98" s="120"/>
    </row>
    <row r="99" spans="1:18" ht="25.5">
      <c r="A99" s="120">
        <v>91</v>
      </c>
      <c r="B99" s="121" t="s">
        <v>588</v>
      </c>
      <c r="C99" s="120" t="s">
        <v>589</v>
      </c>
      <c r="D99" s="120" t="s">
        <v>590</v>
      </c>
      <c r="E99" s="120" t="s">
        <v>515</v>
      </c>
      <c r="F99" s="127">
        <v>1989</v>
      </c>
      <c r="G99" s="123">
        <v>0</v>
      </c>
      <c r="H99" s="120"/>
      <c r="I99" s="120"/>
      <c r="J99" s="120"/>
      <c r="K99" s="120"/>
      <c r="L99" s="120" t="s">
        <v>245</v>
      </c>
      <c r="M99" s="123"/>
      <c r="N99" s="123"/>
      <c r="O99" s="120"/>
      <c r="P99" s="120"/>
      <c r="Q99" s="120"/>
      <c r="R99" s="120"/>
    </row>
    <row r="100" spans="1:18" ht="25.5">
      <c r="A100" s="120">
        <v>92</v>
      </c>
      <c r="B100" s="121" t="s">
        <v>556</v>
      </c>
      <c r="C100" s="120" t="s">
        <v>591</v>
      </c>
      <c r="D100" s="120" t="s">
        <v>592</v>
      </c>
      <c r="E100" s="120" t="s">
        <v>593</v>
      </c>
      <c r="F100" s="127">
        <v>1969</v>
      </c>
      <c r="G100" s="123">
        <v>0</v>
      </c>
      <c r="H100" s="120"/>
      <c r="I100" s="120"/>
      <c r="J100" s="120"/>
      <c r="K100" s="120"/>
      <c r="L100" s="120" t="s">
        <v>245</v>
      </c>
      <c r="M100" s="123"/>
      <c r="N100" s="123"/>
      <c r="O100" s="120"/>
      <c r="P100" s="120"/>
      <c r="Q100" s="120"/>
      <c r="R100" s="120"/>
    </row>
    <row r="101" spans="1:18" ht="25.5">
      <c r="A101" s="120">
        <v>93</v>
      </c>
      <c r="B101" s="121" t="s">
        <v>545</v>
      </c>
      <c r="C101" s="120" t="s">
        <v>594</v>
      </c>
      <c r="D101" s="120" t="s">
        <v>595</v>
      </c>
      <c r="E101" s="120" t="s">
        <v>596</v>
      </c>
      <c r="F101" s="127"/>
      <c r="G101" s="123">
        <v>0</v>
      </c>
      <c r="H101" s="120"/>
      <c r="I101" s="120"/>
      <c r="J101" s="120"/>
      <c r="K101" s="120"/>
      <c r="L101" s="120" t="s">
        <v>245</v>
      </c>
      <c r="M101" s="123"/>
      <c r="N101" s="123"/>
      <c r="O101" s="120"/>
      <c r="P101" s="120"/>
      <c r="Q101" s="120"/>
      <c r="R101" s="120"/>
    </row>
    <row r="102" spans="1:18" ht="25.5">
      <c r="A102" s="120">
        <v>94</v>
      </c>
      <c r="B102" s="121" t="s">
        <v>597</v>
      </c>
      <c r="C102" s="120" t="s">
        <v>598</v>
      </c>
      <c r="D102" s="120" t="s">
        <v>599</v>
      </c>
      <c r="E102" s="120" t="s">
        <v>358</v>
      </c>
      <c r="F102" s="127"/>
      <c r="G102" s="123">
        <v>0</v>
      </c>
      <c r="H102" s="120"/>
      <c r="I102" s="120"/>
      <c r="J102" s="120"/>
      <c r="K102" s="120"/>
      <c r="L102" s="120" t="s">
        <v>245</v>
      </c>
      <c r="M102" s="123"/>
      <c r="N102" s="123"/>
      <c r="O102" s="120"/>
      <c r="P102" s="120"/>
      <c r="Q102" s="120"/>
      <c r="R102" s="120"/>
    </row>
    <row r="103" spans="1:18" ht="25.5">
      <c r="A103" s="120">
        <v>95</v>
      </c>
      <c r="B103" s="121" t="s">
        <v>545</v>
      </c>
      <c r="C103" s="120" t="s">
        <v>600</v>
      </c>
      <c r="D103" s="120" t="s">
        <v>601</v>
      </c>
      <c r="E103" s="120" t="s">
        <v>511</v>
      </c>
      <c r="F103" s="127"/>
      <c r="G103" s="123">
        <v>0</v>
      </c>
      <c r="H103" s="120"/>
      <c r="I103" s="120"/>
      <c r="J103" s="120"/>
      <c r="K103" s="120"/>
      <c r="L103" s="120" t="s">
        <v>245</v>
      </c>
      <c r="M103" s="123"/>
      <c r="N103" s="123"/>
      <c r="O103" s="120"/>
      <c r="P103" s="120"/>
      <c r="Q103" s="120"/>
      <c r="R103" s="120"/>
    </row>
    <row r="104" spans="1:18" ht="25.5">
      <c r="A104" s="120">
        <v>96</v>
      </c>
      <c r="B104" s="121" t="s">
        <v>556</v>
      </c>
      <c r="C104" s="120" t="s">
        <v>602</v>
      </c>
      <c r="D104" s="120" t="s">
        <v>603</v>
      </c>
      <c r="E104" s="120" t="s">
        <v>568</v>
      </c>
      <c r="F104" s="127">
        <v>1991</v>
      </c>
      <c r="G104" s="123">
        <v>0</v>
      </c>
      <c r="H104" s="120"/>
      <c r="I104" s="120"/>
      <c r="J104" s="120"/>
      <c r="K104" s="120"/>
      <c r="L104" s="120" t="s">
        <v>245</v>
      </c>
      <c r="M104" s="123"/>
      <c r="N104" s="123"/>
      <c r="O104" s="120"/>
      <c r="P104" s="120"/>
      <c r="Q104" s="120"/>
      <c r="R104" s="120"/>
    </row>
    <row r="105" spans="1:18" ht="25.5">
      <c r="A105" s="120">
        <v>97</v>
      </c>
      <c r="B105" s="121" t="s">
        <v>573</v>
      </c>
      <c r="C105" s="120" t="s">
        <v>604</v>
      </c>
      <c r="D105" s="120" t="s">
        <v>605</v>
      </c>
      <c r="E105" s="120" t="s">
        <v>606</v>
      </c>
      <c r="F105" s="127"/>
      <c r="G105" s="123">
        <v>0</v>
      </c>
      <c r="H105" s="120"/>
      <c r="I105" s="120"/>
      <c r="J105" s="120"/>
      <c r="K105" s="120"/>
      <c r="L105" s="120" t="s">
        <v>245</v>
      </c>
      <c r="M105" s="123"/>
      <c r="N105" s="123"/>
      <c r="O105" s="120"/>
      <c r="P105" s="120"/>
      <c r="Q105" s="120"/>
      <c r="R105" s="120"/>
    </row>
    <row r="106" spans="1:18" ht="25.5">
      <c r="A106" s="120">
        <v>98</v>
      </c>
      <c r="B106" s="121" t="s">
        <v>545</v>
      </c>
      <c r="C106" s="120" t="s">
        <v>607</v>
      </c>
      <c r="D106" s="120" t="s">
        <v>608</v>
      </c>
      <c r="E106" s="120" t="s">
        <v>307</v>
      </c>
      <c r="F106" s="127">
        <v>1952</v>
      </c>
      <c r="G106" s="123">
        <v>0</v>
      </c>
      <c r="H106" s="120"/>
      <c r="I106" s="120"/>
      <c r="J106" s="120"/>
      <c r="K106" s="120"/>
      <c r="L106" s="120" t="s">
        <v>245</v>
      </c>
      <c r="M106" s="123"/>
      <c r="N106" s="123"/>
      <c r="O106" s="120"/>
      <c r="P106" s="120"/>
      <c r="Q106" s="120"/>
      <c r="R106" s="120"/>
    </row>
    <row r="107" spans="1:18" ht="25.5">
      <c r="A107" s="120">
        <v>99</v>
      </c>
      <c r="B107" s="121" t="s">
        <v>588</v>
      </c>
      <c r="C107" s="120" t="s">
        <v>609</v>
      </c>
      <c r="D107" s="120" t="s">
        <v>610</v>
      </c>
      <c r="E107" s="120" t="s">
        <v>611</v>
      </c>
      <c r="F107" s="127">
        <v>1968</v>
      </c>
      <c r="G107" s="123">
        <v>0</v>
      </c>
      <c r="H107" s="120"/>
      <c r="I107" s="120"/>
      <c r="J107" s="120"/>
      <c r="K107" s="120"/>
      <c r="L107" s="120" t="s">
        <v>245</v>
      </c>
      <c r="M107" s="123"/>
      <c r="N107" s="123"/>
      <c r="O107" s="120"/>
      <c r="P107" s="120"/>
      <c r="Q107" s="120"/>
      <c r="R107" s="120"/>
    </row>
    <row r="108" spans="1:18" ht="25.5">
      <c r="A108" s="120">
        <v>100</v>
      </c>
      <c r="B108" s="121" t="s">
        <v>545</v>
      </c>
      <c r="C108" s="120" t="s">
        <v>612</v>
      </c>
      <c r="D108" s="120" t="s">
        <v>613</v>
      </c>
      <c r="E108" s="120" t="s">
        <v>448</v>
      </c>
      <c r="F108" s="127"/>
      <c r="G108" s="123">
        <v>0</v>
      </c>
      <c r="H108" s="120"/>
      <c r="I108" s="120"/>
      <c r="J108" s="120"/>
      <c r="K108" s="120"/>
      <c r="L108" s="120" t="s">
        <v>245</v>
      </c>
      <c r="M108" s="123"/>
      <c r="N108" s="123"/>
      <c r="O108" s="120"/>
      <c r="P108" s="120"/>
      <c r="Q108" s="120"/>
      <c r="R108" s="120"/>
    </row>
    <row r="109" spans="1:18" ht="25.5">
      <c r="A109" s="120">
        <v>101</v>
      </c>
      <c r="B109" s="121" t="s">
        <v>573</v>
      </c>
      <c r="C109" s="120" t="s">
        <v>614</v>
      </c>
      <c r="D109" s="120" t="s">
        <v>615</v>
      </c>
      <c r="E109" s="120" t="s">
        <v>616</v>
      </c>
      <c r="F109" s="127"/>
      <c r="G109" s="123">
        <v>0</v>
      </c>
      <c r="H109" s="120"/>
      <c r="I109" s="120"/>
      <c r="J109" s="120"/>
      <c r="K109" s="120"/>
      <c r="L109" s="120" t="s">
        <v>245</v>
      </c>
      <c r="M109" s="123"/>
      <c r="N109" s="123"/>
      <c r="O109" s="120"/>
      <c r="P109" s="120"/>
      <c r="Q109" s="120"/>
      <c r="R109" s="120"/>
    </row>
    <row r="110" spans="1:18" ht="25.5">
      <c r="A110" s="120">
        <v>102</v>
      </c>
      <c r="B110" s="121" t="s">
        <v>545</v>
      </c>
      <c r="C110" s="120" t="s">
        <v>617</v>
      </c>
      <c r="D110" s="120" t="s">
        <v>618</v>
      </c>
      <c r="E110" s="120" t="s">
        <v>619</v>
      </c>
      <c r="F110" s="127"/>
      <c r="G110" s="123">
        <v>0</v>
      </c>
      <c r="H110" s="120"/>
      <c r="I110" s="120"/>
      <c r="J110" s="120"/>
      <c r="K110" s="120"/>
      <c r="L110" s="120" t="s">
        <v>245</v>
      </c>
      <c r="M110" s="123"/>
      <c r="N110" s="123"/>
      <c r="O110" s="120"/>
      <c r="P110" s="120"/>
      <c r="Q110" s="120"/>
      <c r="R110" s="120"/>
    </row>
    <row r="111" spans="1:18" ht="25.5">
      <c r="A111" s="120">
        <v>103</v>
      </c>
      <c r="B111" s="121" t="s">
        <v>549</v>
      </c>
      <c r="C111" s="120" t="s">
        <v>620</v>
      </c>
      <c r="D111" s="120" t="s">
        <v>621</v>
      </c>
      <c r="E111" s="120" t="s">
        <v>380</v>
      </c>
      <c r="F111" s="127"/>
      <c r="G111" s="123">
        <v>0</v>
      </c>
      <c r="H111" s="120"/>
      <c r="I111" s="120"/>
      <c r="J111" s="120"/>
      <c r="K111" s="120"/>
      <c r="L111" s="120" t="s">
        <v>245</v>
      </c>
      <c r="M111" s="123"/>
      <c r="N111" s="123"/>
      <c r="O111" s="120"/>
      <c r="P111" s="120"/>
      <c r="Q111" s="120"/>
      <c r="R111" s="120"/>
    </row>
    <row r="112" spans="1:18" ht="25.5">
      <c r="A112" s="120">
        <v>104</v>
      </c>
      <c r="B112" s="121" t="s">
        <v>545</v>
      </c>
      <c r="C112" s="120" t="s">
        <v>622</v>
      </c>
      <c r="D112" s="120" t="s">
        <v>623</v>
      </c>
      <c r="E112" s="120" t="s">
        <v>624</v>
      </c>
      <c r="F112" s="127">
        <v>1999</v>
      </c>
      <c r="G112" s="123">
        <v>0</v>
      </c>
      <c r="H112" s="120"/>
      <c r="I112" s="120"/>
      <c r="J112" s="120"/>
      <c r="K112" s="120"/>
      <c r="L112" s="120" t="s">
        <v>245</v>
      </c>
      <c r="M112" s="123"/>
      <c r="N112" s="123"/>
      <c r="O112" s="120"/>
      <c r="P112" s="120"/>
      <c r="Q112" s="120"/>
      <c r="R112" s="120"/>
    </row>
    <row r="113" spans="1:18" ht="25.5">
      <c r="A113" s="120">
        <v>105</v>
      </c>
      <c r="B113" s="121" t="s">
        <v>625</v>
      </c>
      <c r="C113" s="120" t="s">
        <v>626</v>
      </c>
      <c r="D113" s="120" t="s">
        <v>627</v>
      </c>
      <c r="E113" s="120" t="s">
        <v>628</v>
      </c>
      <c r="F113" s="127">
        <v>1952</v>
      </c>
      <c r="G113" s="123">
        <v>0</v>
      </c>
      <c r="H113" s="120"/>
      <c r="I113" s="120"/>
      <c r="J113" s="120"/>
      <c r="K113" s="120"/>
      <c r="L113" s="120" t="s">
        <v>245</v>
      </c>
      <c r="M113" s="123"/>
      <c r="N113" s="123"/>
      <c r="O113" s="120"/>
      <c r="P113" s="120"/>
      <c r="Q113" s="120"/>
      <c r="R113" s="120"/>
    </row>
    <row r="114" spans="1:18" ht="25.5">
      <c r="A114" s="120">
        <v>106</v>
      </c>
      <c r="B114" s="121" t="s">
        <v>545</v>
      </c>
      <c r="C114" s="120" t="s">
        <v>629</v>
      </c>
      <c r="D114" s="120" t="s">
        <v>630</v>
      </c>
      <c r="E114" s="120" t="s">
        <v>631</v>
      </c>
      <c r="F114" s="127">
        <v>1983</v>
      </c>
      <c r="G114" s="123">
        <v>0</v>
      </c>
      <c r="H114" s="120"/>
      <c r="I114" s="120"/>
      <c r="J114" s="120"/>
      <c r="K114" s="120"/>
      <c r="L114" s="120" t="s">
        <v>245</v>
      </c>
      <c r="M114" s="123"/>
      <c r="N114" s="123"/>
      <c r="O114" s="120"/>
      <c r="P114" s="120"/>
      <c r="Q114" s="120"/>
      <c r="R114" s="120"/>
    </row>
    <row r="115" spans="1:18" ht="25.5">
      <c r="A115" s="120">
        <v>107</v>
      </c>
      <c r="B115" s="121" t="s">
        <v>573</v>
      </c>
      <c r="C115" s="120" t="s">
        <v>632</v>
      </c>
      <c r="D115" s="120" t="s">
        <v>633</v>
      </c>
      <c r="E115" s="120" t="s">
        <v>634</v>
      </c>
      <c r="F115" s="127"/>
      <c r="G115" s="123">
        <v>0</v>
      </c>
      <c r="H115" s="120"/>
      <c r="I115" s="120"/>
      <c r="J115" s="120"/>
      <c r="K115" s="120"/>
      <c r="L115" s="120" t="s">
        <v>245</v>
      </c>
      <c r="M115" s="123"/>
      <c r="N115" s="123"/>
      <c r="O115" s="120"/>
      <c r="P115" s="120"/>
      <c r="Q115" s="120"/>
      <c r="R115" s="120"/>
    </row>
    <row r="116" spans="1:18" ht="25.5">
      <c r="A116" s="120">
        <v>108</v>
      </c>
      <c r="B116" s="121" t="s">
        <v>635</v>
      </c>
      <c r="C116" s="120" t="s">
        <v>636</v>
      </c>
      <c r="D116" s="120" t="s">
        <v>637</v>
      </c>
      <c r="E116" s="120" t="s">
        <v>533</v>
      </c>
      <c r="F116" s="127">
        <v>1984</v>
      </c>
      <c r="G116" s="123">
        <v>0</v>
      </c>
      <c r="H116" s="120"/>
      <c r="I116" s="120"/>
      <c r="J116" s="120"/>
      <c r="K116" s="120"/>
      <c r="L116" s="120" t="s">
        <v>245</v>
      </c>
      <c r="M116" s="123"/>
      <c r="N116" s="123"/>
      <c r="O116" s="120"/>
      <c r="P116" s="120"/>
      <c r="Q116" s="120"/>
      <c r="R116" s="120"/>
    </row>
    <row r="117" spans="1:18" ht="25.5">
      <c r="A117" s="120">
        <v>109</v>
      </c>
      <c r="B117" s="121" t="s">
        <v>573</v>
      </c>
      <c r="C117" s="120" t="s">
        <v>638</v>
      </c>
      <c r="D117" s="120" t="s">
        <v>639</v>
      </c>
      <c r="E117" s="120" t="s">
        <v>337</v>
      </c>
      <c r="F117" s="127">
        <v>1974</v>
      </c>
      <c r="G117" s="123">
        <v>0</v>
      </c>
      <c r="H117" s="120"/>
      <c r="I117" s="120"/>
      <c r="J117" s="120"/>
      <c r="K117" s="120"/>
      <c r="L117" s="120" t="s">
        <v>245</v>
      </c>
      <c r="M117" s="123"/>
      <c r="N117" s="123"/>
      <c r="O117" s="120"/>
      <c r="P117" s="120"/>
      <c r="Q117" s="120"/>
      <c r="R117" s="120"/>
    </row>
    <row r="118" spans="1:18" ht="25.5">
      <c r="A118" s="120">
        <v>110</v>
      </c>
      <c r="B118" s="121" t="s">
        <v>545</v>
      </c>
      <c r="C118" s="120" t="s">
        <v>640</v>
      </c>
      <c r="D118" s="120" t="s">
        <v>641</v>
      </c>
      <c r="E118" s="120" t="s">
        <v>337</v>
      </c>
      <c r="F118" s="127">
        <v>1995</v>
      </c>
      <c r="G118" s="123">
        <v>0</v>
      </c>
      <c r="H118" s="120"/>
      <c r="I118" s="120"/>
      <c r="J118" s="120"/>
      <c r="K118" s="120"/>
      <c r="L118" s="120" t="s">
        <v>245</v>
      </c>
      <c r="M118" s="123"/>
      <c r="N118" s="123"/>
      <c r="O118" s="120"/>
      <c r="P118" s="120"/>
      <c r="Q118" s="120"/>
      <c r="R118" s="120"/>
    </row>
    <row r="119" spans="1:18" ht="25.5">
      <c r="A119" s="120">
        <v>111</v>
      </c>
      <c r="B119" s="121" t="s">
        <v>588</v>
      </c>
      <c r="C119" s="120" t="s">
        <v>642</v>
      </c>
      <c r="D119" s="120" t="s">
        <v>643</v>
      </c>
      <c r="E119" s="120" t="s">
        <v>644</v>
      </c>
      <c r="F119" s="127">
        <v>1946</v>
      </c>
      <c r="G119" s="123">
        <v>0</v>
      </c>
      <c r="H119" s="120"/>
      <c r="I119" s="120"/>
      <c r="J119" s="120"/>
      <c r="K119" s="120"/>
      <c r="L119" s="120" t="s">
        <v>245</v>
      </c>
      <c r="M119" s="123"/>
      <c r="N119" s="123"/>
      <c r="O119" s="120"/>
      <c r="P119" s="120"/>
      <c r="Q119" s="120"/>
      <c r="R119" s="120"/>
    </row>
    <row r="120" spans="1:18" ht="25.5">
      <c r="A120" s="120">
        <v>112</v>
      </c>
      <c r="B120" s="121" t="s">
        <v>545</v>
      </c>
      <c r="C120" s="120" t="s">
        <v>645</v>
      </c>
      <c r="D120" s="120" t="s">
        <v>646</v>
      </c>
      <c r="E120" s="120" t="s">
        <v>647</v>
      </c>
      <c r="F120" s="127"/>
      <c r="G120" s="123">
        <v>0</v>
      </c>
      <c r="H120" s="120"/>
      <c r="I120" s="120"/>
      <c r="J120" s="120"/>
      <c r="K120" s="120"/>
      <c r="L120" s="120" t="s">
        <v>245</v>
      </c>
      <c r="M120" s="123"/>
      <c r="N120" s="123"/>
      <c r="O120" s="120"/>
      <c r="P120" s="120"/>
      <c r="Q120" s="120"/>
      <c r="R120" s="120"/>
    </row>
    <row r="121" spans="1:18" ht="25.5">
      <c r="A121" s="120">
        <v>113</v>
      </c>
      <c r="B121" s="121" t="s">
        <v>545</v>
      </c>
      <c r="C121" s="120" t="s">
        <v>648</v>
      </c>
      <c r="D121" s="120" t="s">
        <v>649</v>
      </c>
      <c r="E121" s="120" t="s">
        <v>650</v>
      </c>
      <c r="F121" s="127">
        <v>1940</v>
      </c>
      <c r="G121" s="123">
        <v>0</v>
      </c>
      <c r="H121" s="120"/>
      <c r="I121" s="120"/>
      <c r="J121" s="120"/>
      <c r="K121" s="120"/>
      <c r="L121" s="120" t="s">
        <v>245</v>
      </c>
      <c r="M121" s="123"/>
      <c r="N121" s="123"/>
      <c r="O121" s="120"/>
      <c r="P121" s="120"/>
      <c r="Q121" s="120"/>
      <c r="R121" s="120"/>
    </row>
    <row r="122" spans="1:18" ht="25.5">
      <c r="A122" s="120">
        <v>114</v>
      </c>
      <c r="B122" s="121" t="s">
        <v>545</v>
      </c>
      <c r="C122" s="120" t="s">
        <v>651</v>
      </c>
      <c r="D122" s="120" t="s">
        <v>652</v>
      </c>
      <c r="E122" s="120" t="s">
        <v>587</v>
      </c>
      <c r="F122" s="127">
        <v>1988</v>
      </c>
      <c r="G122" s="123">
        <v>0</v>
      </c>
      <c r="H122" s="120"/>
      <c r="I122" s="120"/>
      <c r="J122" s="120"/>
      <c r="K122" s="120"/>
      <c r="L122" s="120" t="s">
        <v>245</v>
      </c>
      <c r="M122" s="123"/>
      <c r="N122" s="123"/>
      <c r="O122" s="120"/>
      <c r="P122" s="120"/>
      <c r="Q122" s="120"/>
      <c r="R122" s="120"/>
    </row>
    <row r="123" spans="1:18" ht="25.5">
      <c r="A123" s="120">
        <v>115</v>
      </c>
      <c r="B123" s="121" t="s">
        <v>549</v>
      </c>
      <c r="C123" s="120" t="s">
        <v>653</v>
      </c>
      <c r="D123" s="120" t="s">
        <v>654</v>
      </c>
      <c r="E123" s="120" t="s">
        <v>655</v>
      </c>
      <c r="F123" s="127">
        <v>1957</v>
      </c>
      <c r="G123" s="123">
        <v>0</v>
      </c>
      <c r="H123" s="120"/>
      <c r="I123" s="120"/>
      <c r="J123" s="120"/>
      <c r="K123" s="120"/>
      <c r="L123" s="120" t="s">
        <v>245</v>
      </c>
      <c r="M123" s="123"/>
      <c r="N123" s="123"/>
      <c r="O123" s="120"/>
      <c r="P123" s="120"/>
      <c r="Q123" s="120"/>
      <c r="R123" s="120"/>
    </row>
    <row r="124" spans="1:18" ht="25.5">
      <c r="A124" s="120">
        <v>116</v>
      </c>
      <c r="B124" s="121" t="s">
        <v>656</v>
      </c>
      <c r="C124" s="120" t="s">
        <v>657</v>
      </c>
      <c r="D124" s="120" t="s">
        <v>658</v>
      </c>
      <c r="E124" s="120" t="s">
        <v>659</v>
      </c>
      <c r="F124" s="127">
        <v>1957</v>
      </c>
      <c r="G124" s="123">
        <v>0</v>
      </c>
      <c r="H124" s="120"/>
      <c r="I124" s="120"/>
      <c r="J124" s="120"/>
      <c r="K124" s="120"/>
      <c r="L124" s="120" t="s">
        <v>245</v>
      </c>
      <c r="M124" s="123"/>
      <c r="N124" s="123"/>
      <c r="O124" s="120"/>
      <c r="P124" s="120"/>
      <c r="Q124" s="120"/>
      <c r="R124" s="120"/>
    </row>
    <row r="125" spans="1:18" ht="25.5">
      <c r="A125" s="120">
        <v>117</v>
      </c>
      <c r="B125" s="121" t="s">
        <v>545</v>
      </c>
      <c r="C125" s="120" t="s">
        <v>660</v>
      </c>
      <c r="D125" s="120" t="s">
        <v>661</v>
      </c>
      <c r="E125" s="120" t="s">
        <v>662</v>
      </c>
      <c r="F125" s="127"/>
      <c r="G125" s="123">
        <v>0</v>
      </c>
      <c r="H125" s="120"/>
      <c r="I125" s="120"/>
      <c r="J125" s="120"/>
      <c r="K125" s="120"/>
      <c r="L125" s="120" t="s">
        <v>245</v>
      </c>
      <c r="M125" s="123"/>
      <c r="N125" s="123"/>
      <c r="O125" s="120"/>
      <c r="P125" s="120"/>
      <c r="Q125" s="120"/>
      <c r="R125" s="120"/>
    </row>
    <row r="126" spans="1:18" ht="25.5">
      <c r="A126" s="120">
        <v>118</v>
      </c>
      <c r="B126" s="121" t="s">
        <v>573</v>
      </c>
      <c r="C126" s="120" t="s">
        <v>663</v>
      </c>
      <c r="D126" s="120" t="s">
        <v>664</v>
      </c>
      <c r="E126" s="120" t="s">
        <v>665</v>
      </c>
      <c r="F126" s="127"/>
      <c r="G126" s="123">
        <v>0</v>
      </c>
      <c r="H126" s="120"/>
      <c r="I126" s="120"/>
      <c r="J126" s="120"/>
      <c r="K126" s="120"/>
      <c r="L126" s="120" t="s">
        <v>245</v>
      </c>
      <c r="M126" s="123"/>
      <c r="N126" s="123"/>
      <c r="O126" s="120"/>
      <c r="P126" s="120"/>
      <c r="Q126" s="120"/>
      <c r="R126" s="120"/>
    </row>
    <row r="127" spans="1:18" ht="25.5">
      <c r="A127" s="120">
        <v>119</v>
      </c>
      <c r="B127" s="121" t="s">
        <v>656</v>
      </c>
      <c r="C127" s="120" t="s">
        <v>666</v>
      </c>
      <c r="D127" s="120" t="s">
        <v>667</v>
      </c>
      <c r="E127" s="120" t="s">
        <v>606</v>
      </c>
      <c r="F127" s="127"/>
      <c r="G127" s="123">
        <v>0</v>
      </c>
      <c r="H127" s="120"/>
      <c r="I127" s="120"/>
      <c r="J127" s="120"/>
      <c r="K127" s="120"/>
      <c r="L127" s="120" t="s">
        <v>245</v>
      </c>
      <c r="M127" s="123"/>
      <c r="N127" s="123"/>
      <c r="O127" s="120"/>
      <c r="P127" s="120"/>
      <c r="Q127" s="120"/>
      <c r="R127" s="120"/>
    </row>
    <row r="128" spans="1:18" ht="25.5">
      <c r="A128" s="120">
        <v>120</v>
      </c>
      <c r="B128" s="121" t="s">
        <v>588</v>
      </c>
      <c r="C128" s="120" t="s">
        <v>668</v>
      </c>
      <c r="D128" s="120" t="s">
        <v>669</v>
      </c>
      <c r="E128" s="120" t="s">
        <v>670</v>
      </c>
      <c r="F128" s="127">
        <v>1940</v>
      </c>
      <c r="G128" s="123">
        <v>0</v>
      </c>
      <c r="H128" s="120"/>
      <c r="I128" s="120"/>
      <c r="J128" s="120"/>
      <c r="K128" s="120"/>
      <c r="L128" s="120" t="s">
        <v>245</v>
      </c>
      <c r="M128" s="123"/>
      <c r="N128" s="123"/>
      <c r="O128" s="120"/>
      <c r="P128" s="120"/>
      <c r="Q128" s="120"/>
      <c r="R128" s="120"/>
    </row>
    <row r="129" spans="1:18" ht="25.5">
      <c r="A129" s="120">
        <v>121</v>
      </c>
      <c r="B129" s="121" t="s">
        <v>671</v>
      </c>
      <c r="C129" s="120" t="s">
        <v>294</v>
      </c>
      <c r="D129" s="120" t="s">
        <v>672</v>
      </c>
      <c r="E129" s="120" t="s">
        <v>673</v>
      </c>
      <c r="F129" s="127">
        <v>1977</v>
      </c>
      <c r="G129" s="123">
        <v>0</v>
      </c>
      <c r="H129" s="120"/>
      <c r="I129" s="120"/>
      <c r="J129" s="120"/>
      <c r="K129" s="120"/>
      <c r="L129" s="120" t="s">
        <v>245</v>
      </c>
      <c r="M129" s="123"/>
      <c r="N129" s="123"/>
      <c r="O129" s="120"/>
      <c r="P129" s="120"/>
      <c r="Q129" s="120"/>
      <c r="R129" s="120"/>
    </row>
    <row r="130" spans="1:18" ht="25.5">
      <c r="A130" s="120">
        <v>122</v>
      </c>
      <c r="B130" s="121" t="s">
        <v>674</v>
      </c>
      <c r="C130" s="120" t="s">
        <v>675</v>
      </c>
      <c r="D130" s="120" t="s">
        <v>676</v>
      </c>
      <c r="E130" s="120" t="s">
        <v>677</v>
      </c>
      <c r="F130" s="127">
        <v>1940</v>
      </c>
      <c r="G130" s="123">
        <v>0</v>
      </c>
      <c r="H130" s="120"/>
      <c r="I130" s="120"/>
      <c r="J130" s="120"/>
      <c r="K130" s="120"/>
      <c r="L130" s="120" t="s">
        <v>245</v>
      </c>
      <c r="M130" s="123"/>
      <c r="N130" s="123"/>
      <c r="O130" s="120"/>
      <c r="P130" s="120"/>
      <c r="Q130" s="120"/>
      <c r="R130" s="120"/>
    </row>
    <row r="131" spans="1:18" ht="25.5">
      <c r="A131" s="120">
        <v>123</v>
      </c>
      <c r="B131" s="121" t="s">
        <v>678</v>
      </c>
      <c r="C131" s="120" t="s">
        <v>679</v>
      </c>
      <c r="D131" s="120" t="s">
        <v>680</v>
      </c>
      <c r="E131" s="120" t="s">
        <v>681</v>
      </c>
      <c r="F131" s="127"/>
      <c r="G131" s="123">
        <v>0</v>
      </c>
      <c r="H131" s="120"/>
      <c r="I131" s="120"/>
      <c r="J131" s="120"/>
      <c r="K131" s="120"/>
      <c r="L131" s="120" t="s">
        <v>245</v>
      </c>
      <c r="M131" s="123"/>
      <c r="N131" s="123"/>
      <c r="O131" s="120"/>
      <c r="P131" s="120"/>
      <c r="Q131" s="120"/>
      <c r="R131" s="120"/>
    </row>
    <row r="132" spans="1:18" ht="25.5">
      <c r="A132" s="120">
        <v>124</v>
      </c>
      <c r="B132" s="121" t="s">
        <v>545</v>
      </c>
      <c r="C132" s="120" t="s">
        <v>682</v>
      </c>
      <c r="D132" s="120" t="s">
        <v>683</v>
      </c>
      <c r="E132" s="120" t="s">
        <v>511</v>
      </c>
      <c r="F132" s="127"/>
      <c r="G132" s="123">
        <v>0</v>
      </c>
      <c r="H132" s="120"/>
      <c r="I132" s="120"/>
      <c r="J132" s="120"/>
      <c r="K132" s="120"/>
      <c r="L132" s="120" t="s">
        <v>245</v>
      </c>
      <c r="M132" s="123"/>
      <c r="N132" s="123"/>
      <c r="O132" s="120"/>
      <c r="P132" s="120"/>
      <c r="Q132" s="120"/>
      <c r="R132" s="120"/>
    </row>
    <row r="133" spans="1:18" ht="25.5">
      <c r="A133" s="120">
        <v>125</v>
      </c>
      <c r="B133" s="121" t="s">
        <v>684</v>
      </c>
      <c r="C133" s="120" t="s">
        <v>685</v>
      </c>
      <c r="D133" s="120" t="s">
        <v>686</v>
      </c>
      <c r="E133" s="120" t="s">
        <v>687</v>
      </c>
      <c r="F133" s="127">
        <v>1978</v>
      </c>
      <c r="G133" s="123">
        <v>0</v>
      </c>
      <c r="H133" s="120"/>
      <c r="I133" s="120"/>
      <c r="J133" s="120"/>
      <c r="K133" s="120"/>
      <c r="L133" s="120" t="s">
        <v>245</v>
      </c>
      <c r="M133" s="123"/>
      <c r="N133" s="123"/>
      <c r="O133" s="120"/>
      <c r="P133" s="120"/>
      <c r="Q133" s="120"/>
      <c r="R133" s="120"/>
    </row>
    <row r="134" spans="1:18" ht="25.5">
      <c r="A134" s="120">
        <v>129</v>
      </c>
      <c r="B134" s="121" t="s">
        <v>573</v>
      </c>
      <c r="C134" s="120" t="s">
        <v>688</v>
      </c>
      <c r="D134" s="120" t="s">
        <v>689</v>
      </c>
      <c r="E134" s="120" t="s">
        <v>690</v>
      </c>
      <c r="F134" s="127"/>
      <c r="G134" s="123">
        <v>0</v>
      </c>
      <c r="H134" s="120"/>
      <c r="I134" s="120"/>
      <c r="J134" s="120"/>
      <c r="K134" s="120"/>
      <c r="L134" s="120" t="s">
        <v>245</v>
      </c>
      <c r="M134" s="123"/>
      <c r="N134" s="123"/>
      <c r="O134" s="120"/>
      <c r="P134" s="120"/>
      <c r="Q134" s="120"/>
      <c r="R134" s="120"/>
    </row>
    <row r="135" spans="1:18" ht="25.5">
      <c r="A135" s="120">
        <v>127</v>
      </c>
      <c r="B135" s="121" t="s">
        <v>691</v>
      </c>
      <c r="C135" s="120" t="s">
        <v>692</v>
      </c>
      <c r="D135" s="120" t="s">
        <v>693</v>
      </c>
      <c r="E135" s="120" t="s">
        <v>307</v>
      </c>
      <c r="F135" s="127">
        <v>1983</v>
      </c>
      <c r="G135" s="123">
        <v>0</v>
      </c>
      <c r="H135" s="120"/>
      <c r="I135" s="120"/>
      <c r="J135" s="120"/>
      <c r="K135" s="120"/>
      <c r="L135" s="120" t="s">
        <v>245</v>
      </c>
      <c r="M135" s="123"/>
      <c r="N135" s="123"/>
      <c r="O135" s="120"/>
      <c r="P135" s="120"/>
      <c r="Q135" s="120"/>
      <c r="R135" s="120"/>
    </row>
    <row r="136" spans="1:18" ht="25.5">
      <c r="A136" s="120">
        <v>128</v>
      </c>
      <c r="B136" s="121" t="s">
        <v>573</v>
      </c>
      <c r="C136" s="120" t="s">
        <v>694</v>
      </c>
      <c r="D136" s="120" t="s">
        <v>695</v>
      </c>
      <c r="E136" s="120" t="s">
        <v>288</v>
      </c>
      <c r="F136" s="127">
        <v>1996</v>
      </c>
      <c r="G136" s="123">
        <v>0</v>
      </c>
      <c r="H136" s="120"/>
      <c r="I136" s="120"/>
      <c r="J136" s="120"/>
      <c r="K136" s="120"/>
      <c r="L136" s="120" t="s">
        <v>245</v>
      </c>
      <c r="M136" s="123"/>
      <c r="N136" s="123"/>
      <c r="O136" s="120"/>
      <c r="P136" s="120"/>
      <c r="Q136" s="120"/>
      <c r="R136" s="120"/>
    </row>
    <row r="137" spans="1:18" ht="25.5">
      <c r="A137" s="120">
        <v>129</v>
      </c>
      <c r="B137" s="121" t="s">
        <v>545</v>
      </c>
      <c r="C137" s="120" t="s">
        <v>696</v>
      </c>
      <c r="D137" s="120" t="s">
        <v>697</v>
      </c>
      <c r="E137" s="120" t="s">
        <v>698</v>
      </c>
      <c r="F137" s="127">
        <v>1971</v>
      </c>
      <c r="G137" s="123">
        <v>0</v>
      </c>
      <c r="H137" s="120"/>
      <c r="I137" s="120"/>
      <c r="J137" s="120"/>
      <c r="K137" s="120"/>
      <c r="L137" s="120" t="s">
        <v>245</v>
      </c>
      <c r="M137" s="123"/>
      <c r="N137" s="123"/>
      <c r="O137" s="120"/>
      <c r="P137" s="120"/>
      <c r="Q137" s="120"/>
      <c r="R137" s="120"/>
    </row>
    <row r="138" spans="1:18" ht="25.5">
      <c r="A138" s="120">
        <v>130</v>
      </c>
      <c r="B138" s="121" t="s">
        <v>545</v>
      </c>
      <c r="C138" s="120" t="s">
        <v>699</v>
      </c>
      <c r="D138" s="120" t="s">
        <v>700</v>
      </c>
      <c r="E138" s="120" t="s">
        <v>701</v>
      </c>
      <c r="F138" s="127"/>
      <c r="G138" s="123">
        <v>0</v>
      </c>
      <c r="H138" s="120"/>
      <c r="I138" s="120"/>
      <c r="J138" s="120"/>
      <c r="K138" s="120"/>
      <c r="L138" s="120" t="s">
        <v>245</v>
      </c>
      <c r="M138" s="123"/>
      <c r="N138" s="123"/>
      <c r="O138" s="120"/>
      <c r="P138" s="120"/>
      <c r="Q138" s="120"/>
      <c r="R138" s="120"/>
    </row>
    <row r="139" spans="1:18" ht="25.5">
      <c r="A139" s="120">
        <v>131</v>
      </c>
      <c r="B139" s="121" t="s">
        <v>545</v>
      </c>
      <c r="C139" s="120" t="s">
        <v>702</v>
      </c>
      <c r="D139" s="120" t="s">
        <v>703</v>
      </c>
      <c r="E139" s="120" t="s">
        <v>596</v>
      </c>
      <c r="F139" s="127"/>
      <c r="G139" s="123">
        <v>0</v>
      </c>
      <c r="H139" s="120"/>
      <c r="I139" s="120"/>
      <c r="J139" s="120"/>
      <c r="K139" s="120"/>
      <c r="L139" s="120" t="s">
        <v>245</v>
      </c>
      <c r="M139" s="123"/>
      <c r="N139" s="123"/>
      <c r="O139" s="120"/>
      <c r="P139" s="120"/>
      <c r="Q139" s="120"/>
      <c r="R139" s="120"/>
    </row>
    <row r="140" spans="1:18" ht="25.5">
      <c r="A140" s="120">
        <v>132</v>
      </c>
      <c r="B140" s="121" t="s">
        <v>704</v>
      </c>
      <c r="C140" s="120" t="s">
        <v>705</v>
      </c>
      <c r="D140" s="120" t="s">
        <v>706</v>
      </c>
      <c r="E140" s="120" t="s">
        <v>707</v>
      </c>
      <c r="F140" s="127">
        <v>1942</v>
      </c>
      <c r="G140" s="123">
        <v>0</v>
      </c>
      <c r="H140" s="120"/>
      <c r="I140" s="120"/>
      <c r="J140" s="120"/>
      <c r="K140" s="120"/>
      <c r="L140" s="120" t="s">
        <v>245</v>
      </c>
      <c r="M140" s="123"/>
      <c r="N140" s="123"/>
      <c r="O140" s="120"/>
      <c r="P140" s="120"/>
      <c r="Q140" s="120"/>
      <c r="R140" s="120"/>
    </row>
    <row r="141" spans="1:18" ht="25.5">
      <c r="A141" s="120">
        <v>133</v>
      </c>
      <c r="B141" s="121" t="s">
        <v>573</v>
      </c>
      <c r="C141" s="120" t="s">
        <v>708</v>
      </c>
      <c r="D141" s="120" t="s">
        <v>709</v>
      </c>
      <c r="E141" s="120" t="s">
        <v>710</v>
      </c>
      <c r="F141" s="127">
        <v>1957</v>
      </c>
      <c r="G141" s="123">
        <v>0</v>
      </c>
      <c r="H141" s="120"/>
      <c r="I141" s="120"/>
      <c r="J141" s="120"/>
      <c r="K141" s="120"/>
      <c r="L141" s="120" t="s">
        <v>245</v>
      </c>
      <c r="M141" s="123"/>
      <c r="N141" s="123"/>
      <c r="O141" s="120"/>
      <c r="P141" s="120"/>
      <c r="Q141" s="120"/>
      <c r="R141" s="120"/>
    </row>
    <row r="142" spans="1:18" ht="25.5">
      <c r="A142" s="120">
        <v>134</v>
      </c>
      <c r="B142" s="121" t="s">
        <v>545</v>
      </c>
      <c r="C142" s="120" t="s">
        <v>711</v>
      </c>
      <c r="D142" s="120" t="s">
        <v>712</v>
      </c>
      <c r="E142" s="120" t="s">
        <v>307</v>
      </c>
      <c r="F142" s="127"/>
      <c r="G142" s="123">
        <v>0</v>
      </c>
      <c r="H142" s="120"/>
      <c r="I142" s="120"/>
      <c r="J142" s="120"/>
      <c r="K142" s="120"/>
      <c r="L142" s="120" t="s">
        <v>245</v>
      </c>
      <c r="M142" s="123"/>
      <c r="N142" s="123"/>
      <c r="O142" s="120"/>
      <c r="P142" s="120"/>
      <c r="Q142" s="120"/>
      <c r="R142" s="120"/>
    </row>
    <row r="143" spans="1:18" ht="25.5">
      <c r="A143" s="120">
        <v>135</v>
      </c>
      <c r="B143" s="121" t="s">
        <v>713</v>
      </c>
      <c r="C143" s="120" t="s">
        <v>714</v>
      </c>
      <c r="D143" s="120" t="s">
        <v>715</v>
      </c>
      <c r="E143" s="120" t="s">
        <v>611</v>
      </c>
      <c r="F143" s="127"/>
      <c r="G143" s="123">
        <v>0</v>
      </c>
      <c r="H143" s="120"/>
      <c r="I143" s="120"/>
      <c r="J143" s="120"/>
      <c r="K143" s="120"/>
      <c r="L143" s="120" t="s">
        <v>245</v>
      </c>
      <c r="M143" s="123"/>
      <c r="N143" s="123"/>
      <c r="O143" s="120"/>
      <c r="P143" s="120"/>
      <c r="Q143" s="120"/>
      <c r="R143" s="120"/>
    </row>
    <row r="144" spans="1:18" ht="25.5">
      <c r="A144" s="120">
        <v>136</v>
      </c>
      <c r="B144" s="121" t="s">
        <v>545</v>
      </c>
      <c r="C144" s="120" t="s">
        <v>716</v>
      </c>
      <c r="D144" s="120" t="s">
        <v>717</v>
      </c>
      <c r="E144" s="120" t="s">
        <v>718</v>
      </c>
      <c r="F144" s="127"/>
      <c r="G144" s="123">
        <v>0</v>
      </c>
      <c r="H144" s="120"/>
      <c r="I144" s="120"/>
      <c r="J144" s="120"/>
      <c r="K144" s="120"/>
      <c r="L144" s="120" t="s">
        <v>245</v>
      </c>
      <c r="M144" s="123"/>
      <c r="N144" s="123"/>
      <c r="O144" s="120"/>
      <c r="P144" s="120"/>
      <c r="Q144" s="120"/>
      <c r="R144" s="120"/>
    </row>
    <row r="145" spans="1:18" ht="25.5">
      <c r="A145" s="120">
        <v>137</v>
      </c>
      <c r="B145" s="121" t="s">
        <v>545</v>
      </c>
      <c r="C145" s="120" t="s">
        <v>719</v>
      </c>
      <c r="D145" s="120" t="s">
        <v>720</v>
      </c>
      <c r="E145" s="120" t="s">
        <v>314</v>
      </c>
      <c r="F145" s="127"/>
      <c r="G145" s="123">
        <v>0</v>
      </c>
      <c r="H145" s="120"/>
      <c r="I145" s="120"/>
      <c r="J145" s="120"/>
      <c r="K145" s="120"/>
      <c r="L145" s="120" t="s">
        <v>245</v>
      </c>
      <c r="M145" s="123"/>
      <c r="N145" s="123"/>
      <c r="O145" s="120"/>
      <c r="P145" s="120"/>
      <c r="Q145" s="120"/>
      <c r="R145" s="120"/>
    </row>
    <row r="146" spans="1:18" ht="25.5">
      <c r="A146" s="120">
        <v>138</v>
      </c>
      <c r="B146" s="121" t="s">
        <v>545</v>
      </c>
      <c r="C146" s="120" t="s">
        <v>721</v>
      </c>
      <c r="D146" s="120" t="s">
        <v>722</v>
      </c>
      <c r="E146" s="120" t="s">
        <v>723</v>
      </c>
      <c r="F146" s="127"/>
      <c r="G146" s="123">
        <v>0</v>
      </c>
      <c r="H146" s="120"/>
      <c r="I146" s="120"/>
      <c r="J146" s="120"/>
      <c r="K146" s="120"/>
      <c r="L146" s="120" t="s">
        <v>245</v>
      </c>
      <c r="M146" s="123"/>
      <c r="N146" s="123"/>
      <c r="O146" s="120"/>
      <c r="P146" s="120"/>
      <c r="Q146" s="120"/>
      <c r="R146" s="120"/>
    </row>
    <row r="147" spans="1:18" ht="25.5">
      <c r="A147" s="120">
        <v>139</v>
      </c>
      <c r="B147" s="121" t="s">
        <v>545</v>
      </c>
      <c r="C147" s="120" t="s">
        <v>724</v>
      </c>
      <c r="D147" s="120" t="s">
        <v>725</v>
      </c>
      <c r="E147" s="120" t="s">
        <v>464</v>
      </c>
      <c r="F147" s="127"/>
      <c r="G147" s="123">
        <v>0</v>
      </c>
      <c r="H147" s="120"/>
      <c r="I147" s="120"/>
      <c r="J147" s="120"/>
      <c r="K147" s="120"/>
      <c r="L147" s="120" t="s">
        <v>245</v>
      </c>
      <c r="M147" s="123"/>
      <c r="N147" s="123"/>
      <c r="O147" s="120"/>
      <c r="P147" s="120"/>
      <c r="Q147" s="120"/>
      <c r="R147" s="120"/>
    </row>
    <row r="148" spans="1:18" ht="25.5">
      <c r="A148" s="120">
        <v>140</v>
      </c>
      <c r="B148" s="121" t="s">
        <v>573</v>
      </c>
      <c r="C148" s="120" t="s">
        <v>726</v>
      </c>
      <c r="D148" s="120" t="s">
        <v>727</v>
      </c>
      <c r="E148" s="120" t="s">
        <v>728</v>
      </c>
      <c r="F148" s="127">
        <v>1989</v>
      </c>
      <c r="G148" s="123">
        <v>0</v>
      </c>
      <c r="H148" s="120"/>
      <c r="I148" s="120"/>
      <c r="J148" s="120"/>
      <c r="K148" s="120"/>
      <c r="L148" s="120" t="s">
        <v>245</v>
      </c>
      <c r="M148" s="123"/>
      <c r="N148" s="123"/>
      <c r="O148" s="120"/>
      <c r="P148" s="120"/>
      <c r="Q148" s="120"/>
      <c r="R148" s="120"/>
    </row>
    <row r="149" spans="1:18" ht="25.5">
      <c r="A149" s="120">
        <v>141</v>
      </c>
      <c r="B149" s="121" t="s">
        <v>729</v>
      </c>
      <c r="C149" s="120" t="s">
        <v>730</v>
      </c>
      <c r="D149" s="120" t="s">
        <v>731</v>
      </c>
      <c r="E149" s="120" t="s">
        <v>732</v>
      </c>
      <c r="F149" s="127">
        <v>1994</v>
      </c>
      <c r="G149" s="123">
        <v>0</v>
      </c>
      <c r="H149" s="120"/>
      <c r="I149" s="120"/>
      <c r="J149" s="120"/>
      <c r="K149" s="120"/>
      <c r="L149" s="120" t="s">
        <v>245</v>
      </c>
      <c r="M149" s="123"/>
      <c r="N149" s="123"/>
      <c r="O149" s="120"/>
      <c r="P149" s="120"/>
      <c r="Q149" s="120"/>
      <c r="R149" s="120"/>
    </row>
    <row r="150" spans="1:18" ht="25.5">
      <c r="A150" s="120">
        <v>142</v>
      </c>
      <c r="B150" s="121" t="s">
        <v>573</v>
      </c>
      <c r="C150" s="120" t="s">
        <v>733</v>
      </c>
      <c r="D150" s="120" t="s">
        <v>734</v>
      </c>
      <c r="E150" s="120" t="s">
        <v>735</v>
      </c>
      <c r="F150" s="127">
        <v>1958</v>
      </c>
      <c r="G150" s="123">
        <v>0</v>
      </c>
      <c r="H150" s="120"/>
      <c r="I150" s="120"/>
      <c r="J150" s="120"/>
      <c r="K150" s="120"/>
      <c r="L150" s="120" t="s">
        <v>245</v>
      </c>
      <c r="M150" s="123"/>
      <c r="N150" s="123"/>
      <c r="O150" s="120"/>
      <c r="P150" s="120"/>
      <c r="Q150" s="120"/>
      <c r="R150" s="120"/>
    </row>
    <row r="151" spans="1:18" ht="25.5">
      <c r="A151" s="120">
        <v>143</v>
      </c>
      <c r="B151" s="121" t="s">
        <v>545</v>
      </c>
      <c r="C151" s="120" t="s">
        <v>736</v>
      </c>
      <c r="D151" s="120" t="s">
        <v>737</v>
      </c>
      <c r="E151" s="120" t="s">
        <v>738</v>
      </c>
      <c r="F151" s="127"/>
      <c r="G151" s="123">
        <v>0</v>
      </c>
      <c r="H151" s="120"/>
      <c r="I151" s="120"/>
      <c r="J151" s="120"/>
      <c r="K151" s="120"/>
      <c r="L151" s="120" t="s">
        <v>245</v>
      </c>
      <c r="M151" s="123"/>
      <c r="N151" s="123"/>
      <c r="O151" s="120"/>
      <c r="P151" s="120"/>
      <c r="Q151" s="120"/>
      <c r="R151" s="120"/>
    </row>
    <row r="152" spans="1:18" ht="25.5">
      <c r="A152" s="120">
        <v>144</v>
      </c>
      <c r="B152" s="121" t="s">
        <v>545</v>
      </c>
      <c r="C152" s="120" t="s">
        <v>739</v>
      </c>
      <c r="D152" s="120" t="s">
        <v>740</v>
      </c>
      <c r="E152" s="120" t="s">
        <v>741</v>
      </c>
      <c r="F152" s="127"/>
      <c r="G152" s="123">
        <v>0</v>
      </c>
      <c r="H152" s="120"/>
      <c r="I152" s="120"/>
      <c r="J152" s="120"/>
      <c r="K152" s="120"/>
      <c r="L152" s="120" t="s">
        <v>245</v>
      </c>
      <c r="M152" s="123"/>
      <c r="N152" s="123"/>
      <c r="O152" s="120"/>
      <c r="P152" s="120"/>
      <c r="Q152" s="120"/>
      <c r="R152" s="120"/>
    </row>
    <row r="153" spans="1:18" ht="25.5">
      <c r="A153" s="120">
        <v>145</v>
      </c>
      <c r="B153" s="121" t="s">
        <v>549</v>
      </c>
      <c r="C153" s="120" t="s">
        <v>742</v>
      </c>
      <c r="D153" s="120" t="s">
        <v>743</v>
      </c>
      <c r="E153" s="120" t="s">
        <v>744</v>
      </c>
      <c r="F153" s="127">
        <v>1966</v>
      </c>
      <c r="G153" s="123">
        <v>0</v>
      </c>
      <c r="H153" s="120"/>
      <c r="I153" s="120"/>
      <c r="J153" s="120"/>
      <c r="K153" s="120"/>
      <c r="L153" s="120" t="s">
        <v>245</v>
      </c>
      <c r="M153" s="123"/>
      <c r="N153" s="123"/>
      <c r="O153" s="120"/>
      <c r="P153" s="120"/>
      <c r="Q153" s="120"/>
      <c r="R153" s="120"/>
    </row>
    <row r="154" spans="1:18" ht="25.5">
      <c r="A154" s="120">
        <v>146</v>
      </c>
      <c r="B154" s="121" t="s">
        <v>745</v>
      </c>
      <c r="C154" s="120" t="s">
        <v>746</v>
      </c>
      <c r="D154" s="120" t="s">
        <v>747</v>
      </c>
      <c r="E154" s="120" t="s">
        <v>748</v>
      </c>
      <c r="F154" s="127"/>
      <c r="G154" s="123">
        <v>0</v>
      </c>
      <c r="H154" s="120"/>
      <c r="I154" s="120"/>
      <c r="J154" s="120"/>
      <c r="K154" s="120"/>
      <c r="L154" s="120" t="s">
        <v>245</v>
      </c>
      <c r="M154" s="123"/>
      <c r="N154" s="123"/>
      <c r="O154" s="120"/>
      <c r="P154" s="120"/>
      <c r="Q154" s="120"/>
      <c r="R154" s="120"/>
    </row>
    <row r="155" spans="1:18" ht="25.5">
      <c r="A155" s="120">
        <v>147</v>
      </c>
      <c r="B155" s="121" t="s">
        <v>545</v>
      </c>
      <c r="C155" s="120" t="s">
        <v>749</v>
      </c>
      <c r="D155" s="120" t="s">
        <v>750</v>
      </c>
      <c r="E155" s="120" t="s">
        <v>568</v>
      </c>
      <c r="F155" s="127">
        <v>1974</v>
      </c>
      <c r="G155" s="123">
        <v>0</v>
      </c>
      <c r="H155" s="120"/>
      <c r="I155" s="120"/>
      <c r="J155" s="120"/>
      <c r="K155" s="120"/>
      <c r="L155" s="120" t="s">
        <v>245</v>
      </c>
      <c r="M155" s="123"/>
      <c r="N155" s="123"/>
      <c r="O155" s="120"/>
      <c r="P155" s="120"/>
      <c r="Q155" s="120"/>
      <c r="R155" s="120"/>
    </row>
    <row r="156" spans="1:18" ht="25.5">
      <c r="A156" s="120">
        <v>148</v>
      </c>
      <c r="B156" s="121" t="s">
        <v>635</v>
      </c>
      <c r="C156" s="120" t="s">
        <v>751</v>
      </c>
      <c r="D156" s="120" t="s">
        <v>752</v>
      </c>
      <c r="E156" s="120" t="s">
        <v>753</v>
      </c>
      <c r="F156" s="127"/>
      <c r="G156" s="123">
        <v>0</v>
      </c>
      <c r="H156" s="120"/>
      <c r="I156" s="120"/>
      <c r="J156" s="120"/>
      <c r="K156" s="120"/>
      <c r="L156" s="120" t="s">
        <v>245</v>
      </c>
      <c r="M156" s="123"/>
      <c r="N156" s="123"/>
      <c r="O156" s="120"/>
      <c r="P156" s="120"/>
      <c r="Q156" s="120"/>
      <c r="R156" s="120"/>
    </row>
    <row r="157" spans="1:18" ht="25.5">
      <c r="A157" s="120">
        <v>149</v>
      </c>
      <c r="B157" s="121" t="s">
        <v>545</v>
      </c>
      <c r="C157" s="120" t="s">
        <v>754</v>
      </c>
      <c r="D157" s="120" t="s">
        <v>755</v>
      </c>
      <c r="E157" s="120" t="s">
        <v>756</v>
      </c>
      <c r="F157" s="127">
        <v>1989</v>
      </c>
      <c r="G157" s="123">
        <v>0</v>
      </c>
      <c r="H157" s="120"/>
      <c r="I157" s="120"/>
      <c r="J157" s="120"/>
      <c r="K157" s="120"/>
      <c r="L157" s="120" t="s">
        <v>245</v>
      </c>
      <c r="M157" s="123"/>
      <c r="N157" s="123"/>
      <c r="O157" s="120"/>
      <c r="P157" s="120"/>
      <c r="Q157" s="120"/>
      <c r="R157" s="120"/>
    </row>
    <row r="158" spans="1:18" ht="25.5">
      <c r="A158" s="120">
        <v>150</v>
      </c>
      <c r="B158" s="121" t="s">
        <v>545</v>
      </c>
      <c r="C158" s="120" t="s">
        <v>757</v>
      </c>
      <c r="D158" s="120" t="s">
        <v>758</v>
      </c>
      <c r="E158" s="120" t="s">
        <v>756</v>
      </c>
      <c r="F158" s="127">
        <v>1959</v>
      </c>
      <c r="G158" s="123">
        <v>0</v>
      </c>
      <c r="H158" s="120"/>
      <c r="I158" s="120"/>
      <c r="J158" s="120"/>
      <c r="K158" s="120"/>
      <c r="L158" s="120" t="s">
        <v>245</v>
      </c>
      <c r="M158" s="123"/>
      <c r="N158" s="123"/>
      <c r="O158" s="120"/>
      <c r="P158" s="120"/>
      <c r="Q158" s="120"/>
      <c r="R158" s="120"/>
    </row>
    <row r="159" spans="1:18" ht="25.5">
      <c r="A159" s="120">
        <v>151</v>
      </c>
      <c r="B159" s="121" t="s">
        <v>573</v>
      </c>
      <c r="C159" s="120" t="s">
        <v>759</v>
      </c>
      <c r="D159" s="120" t="s">
        <v>760</v>
      </c>
      <c r="E159" s="120" t="s">
        <v>761</v>
      </c>
      <c r="F159" s="127">
        <v>1982</v>
      </c>
      <c r="G159" s="123">
        <v>0</v>
      </c>
      <c r="H159" s="120"/>
      <c r="I159" s="120"/>
      <c r="J159" s="120"/>
      <c r="K159" s="120"/>
      <c r="L159" s="120" t="s">
        <v>245</v>
      </c>
      <c r="M159" s="123"/>
      <c r="N159" s="123"/>
      <c r="O159" s="120"/>
      <c r="P159" s="120"/>
      <c r="Q159" s="120"/>
      <c r="R159" s="120"/>
    </row>
    <row r="160" spans="1:18" ht="25.5">
      <c r="A160" s="120">
        <v>152</v>
      </c>
      <c r="B160" s="121" t="s">
        <v>556</v>
      </c>
      <c r="C160" s="120" t="s">
        <v>762</v>
      </c>
      <c r="D160" s="120" t="s">
        <v>763</v>
      </c>
      <c r="E160" s="120" t="s">
        <v>764</v>
      </c>
      <c r="F160" s="127"/>
      <c r="G160" s="123">
        <v>0</v>
      </c>
      <c r="H160" s="120"/>
      <c r="I160" s="120"/>
      <c r="J160" s="120"/>
      <c r="K160" s="120"/>
      <c r="L160" s="120" t="s">
        <v>245</v>
      </c>
      <c r="M160" s="123"/>
      <c r="N160" s="123"/>
      <c r="O160" s="120"/>
      <c r="P160" s="120"/>
      <c r="Q160" s="120"/>
      <c r="R160" s="120"/>
    </row>
    <row r="161" spans="1:18" ht="25.5">
      <c r="A161" s="120">
        <v>153</v>
      </c>
      <c r="B161" s="121" t="s">
        <v>713</v>
      </c>
      <c r="C161" s="120" t="s">
        <v>765</v>
      </c>
      <c r="D161" s="120" t="s">
        <v>766</v>
      </c>
      <c r="E161" s="120" t="s">
        <v>331</v>
      </c>
      <c r="F161" s="127">
        <v>1956</v>
      </c>
      <c r="G161" s="123">
        <v>0</v>
      </c>
      <c r="H161" s="120"/>
      <c r="I161" s="120"/>
      <c r="J161" s="120"/>
      <c r="K161" s="120"/>
      <c r="L161" s="120" t="s">
        <v>245</v>
      </c>
      <c r="M161" s="123"/>
      <c r="N161" s="123"/>
      <c r="O161" s="120"/>
      <c r="P161" s="120"/>
      <c r="Q161" s="120"/>
      <c r="R161" s="120"/>
    </row>
    <row r="162" spans="1:18" ht="25.5">
      <c r="A162" s="120">
        <v>154</v>
      </c>
      <c r="B162" s="121" t="s">
        <v>588</v>
      </c>
      <c r="C162" s="120" t="s">
        <v>767</v>
      </c>
      <c r="D162" s="120" t="s">
        <v>768</v>
      </c>
      <c r="E162" s="120" t="s">
        <v>452</v>
      </c>
      <c r="F162" s="127"/>
      <c r="G162" s="123">
        <v>0</v>
      </c>
      <c r="H162" s="120"/>
      <c r="I162" s="120"/>
      <c r="J162" s="120"/>
      <c r="K162" s="120"/>
      <c r="L162" s="120" t="s">
        <v>245</v>
      </c>
      <c r="M162" s="123"/>
      <c r="N162" s="123"/>
      <c r="O162" s="120"/>
      <c r="P162" s="120"/>
      <c r="Q162" s="120"/>
      <c r="R162" s="120"/>
    </row>
    <row r="163" spans="1:18" ht="25.5">
      <c r="A163" s="120">
        <v>155</v>
      </c>
      <c r="B163" s="121" t="s">
        <v>573</v>
      </c>
      <c r="C163" s="120" t="s">
        <v>769</v>
      </c>
      <c r="D163" s="120" t="s">
        <v>770</v>
      </c>
      <c r="E163" s="120" t="s">
        <v>771</v>
      </c>
      <c r="F163" s="127"/>
      <c r="G163" s="123">
        <v>0</v>
      </c>
      <c r="H163" s="120"/>
      <c r="I163" s="120"/>
      <c r="J163" s="120"/>
      <c r="K163" s="120"/>
      <c r="L163" s="120" t="s">
        <v>245</v>
      </c>
      <c r="M163" s="123"/>
      <c r="N163" s="123"/>
      <c r="O163" s="120"/>
      <c r="P163" s="120"/>
      <c r="Q163" s="120"/>
      <c r="R163" s="120"/>
    </row>
    <row r="164" spans="1:18" ht="25.5">
      <c r="A164" s="120">
        <v>156</v>
      </c>
      <c r="B164" s="121" t="s">
        <v>545</v>
      </c>
      <c r="C164" s="120" t="s">
        <v>772</v>
      </c>
      <c r="D164" s="120" t="s">
        <v>773</v>
      </c>
      <c r="E164" s="120" t="s">
        <v>380</v>
      </c>
      <c r="F164" s="127"/>
      <c r="G164" s="123">
        <v>0</v>
      </c>
      <c r="H164" s="120"/>
      <c r="I164" s="120"/>
      <c r="J164" s="120"/>
      <c r="K164" s="120"/>
      <c r="L164" s="120" t="s">
        <v>245</v>
      </c>
      <c r="M164" s="123"/>
      <c r="N164" s="123"/>
      <c r="O164" s="120"/>
      <c r="P164" s="120"/>
      <c r="Q164" s="120"/>
      <c r="R164" s="120"/>
    </row>
    <row r="165" spans="1:18" ht="25.5">
      <c r="A165" s="120">
        <v>157</v>
      </c>
      <c r="B165" s="121" t="s">
        <v>774</v>
      </c>
      <c r="C165" s="120" t="s">
        <v>775</v>
      </c>
      <c r="D165" s="120" t="s">
        <v>776</v>
      </c>
      <c r="E165" s="120" t="s">
        <v>777</v>
      </c>
      <c r="F165" s="127">
        <v>1957</v>
      </c>
      <c r="G165" s="123">
        <v>0</v>
      </c>
      <c r="H165" s="120"/>
      <c r="I165" s="120"/>
      <c r="J165" s="120"/>
      <c r="K165" s="120"/>
      <c r="L165" s="120" t="s">
        <v>245</v>
      </c>
      <c r="M165" s="123"/>
      <c r="N165" s="123"/>
      <c r="O165" s="120"/>
      <c r="P165" s="120"/>
      <c r="Q165" s="120"/>
      <c r="R165" s="120"/>
    </row>
    <row r="166" spans="1:18" ht="25.5">
      <c r="A166" s="120">
        <v>158</v>
      </c>
      <c r="B166" s="121" t="s">
        <v>778</v>
      </c>
      <c r="C166" s="120" t="s">
        <v>779</v>
      </c>
      <c r="D166" s="120" t="s">
        <v>780</v>
      </c>
      <c r="E166" s="120" t="s">
        <v>781</v>
      </c>
      <c r="F166" s="127"/>
      <c r="G166" s="123">
        <v>0</v>
      </c>
      <c r="H166" s="120"/>
      <c r="I166" s="120"/>
      <c r="J166" s="120"/>
      <c r="K166" s="120"/>
      <c r="L166" s="120" t="s">
        <v>245</v>
      </c>
      <c r="M166" s="123"/>
      <c r="N166" s="123"/>
      <c r="O166" s="120"/>
      <c r="P166" s="120"/>
      <c r="Q166" s="120"/>
      <c r="R166" s="120"/>
    </row>
    <row r="167" spans="1:18" ht="25.5">
      <c r="A167" s="120">
        <v>159</v>
      </c>
      <c r="B167" s="121" t="s">
        <v>389</v>
      </c>
      <c r="C167" s="120" t="s">
        <v>782</v>
      </c>
      <c r="D167" s="122" t="s">
        <v>783</v>
      </c>
      <c r="E167" s="120" t="s">
        <v>317</v>
      </c>
      <c r="F167" s="127"/>
      <c r="G167" s="123">
        <v>0</v>
      </c>
      <c r="H167" s="120"/>
      <c r="I167" s="120"/>
      <c r="J167" s="120"/>
      <c r="K167" s="120"/>
      <c r="L167" s="120" t="s">
        <v>245</v>
      </c>
      <c r="M167" s="123"/>
      <c r="N167" s="123"/>
      <c r="O167" s="120"/>
      <c r="P167" s="120"/>
      <c r="Q167" s="120"/>
      <c r="R167" s="120"/>
    </row>
    <row r="168" spans="1:18" ht="25.5">
      <c r="A168" s="120">
        <v>160</v>
      </c>
      <c r="B168" s="121" t="s">
        <v>545</v>
      </c>
      <c r="C168" s="120" t="s">
        <v>784</v>
      </c>
      <c r="D168" s="122" t="s">
        <v>785</v>
      </c>
      <c r="E168" s="120" t="s">
        <v>786</v>
      </c>
      <c r="F168" s="127">
        <v>1990</v>
      </c>
      <c r="G168" s="123">
        <v>0</v>
      </c>
      <c r="H168" s="120"/>
      <c r="I168" s="120"/>
      <c r="J168" s="120"/>
      <c r="K168" s="120"/>
      <c r="L168" s="120" t="s">
        <v>245</v>
      </c>
      <c r="M168" s="123"/>
      <c r="N168" s="123"/>
      <c r="O168" s="120"/>
      <c r="P168" s="120"/>
      <c r="Q168" s="120"/>
      <c r="R168" s="120"/>
    </row>
    <row r="169" spans="1:18" ht="25.5">
      <c r="A169" s="120">
        <v>161</v>
      </c>
      <c r="B169" s="121" t="s">
        <v>545</v>
      </c>
      <c r="C169" s="120" t="s">
        <v>787</v>
      </c>
      <c r="D169" s="122" t="s">
        <v>788</v>
      </c>
      <c r="E169" s="123" t="s">
        <v>789</v>
      </c>
      <c r="F169" s="123"/>
      <c r="G169" s="123">
        <v>0</v>
      </c>
      <c r="H169" s="120"/>
      <c r="I169" s="120"/>
      <c r="J169" s="120"/>
      <c r="K169" s="120"/>
      <c r="L169" s="120" t="s">
        <v>245</v>
      </c>
      <c r="M169" s="123"/>
      <c r="N169" s="123"/>
      <c r="O169" s="120"/>
      <c r="P169" s="120"/>
      <c r="Q169" s="120"/>
      <c r="R169" s="120"/>
    </row>
    <row r="170" spans="1:18" ht="25.5">
      <c r="A170" s="120">
        <v>162</v>
      </c>
      <c r="B170" s="121" t="s">
        <v>790</v>
      </c>
      <c r="C170" s="122"/>
      <c r="D170" s="120" t="s">
        <v>791</v>
      </c>
      <c r="E170" s="122"/>
      <c r="F170" s="127">
        <v>1968</v>
      </c>
      <c r="G170" s="120">
        <v>1647523</v>
      </c>
      <c r="H170" s="120">
        <v>1647523</v>
      </c>
      <c r="I170" s="123">
        <v>0</v>
      </c>
      <c r="J170" s="120"/>
      <c r="K170" s="120"/>
      <c r="L170" s="120" t="s">
        <v>245</v>
      </c>
      <c r="M170" s="123"/>
      <c r="N170" s="123"/>
      <c r="O170" s="120"/>
      <c r="P170" s="120"/>
      <c r="Q170" s="120"/>
      <c r="R170" s="120"/>
    </row>
    <row r="171" spans="1:18" ht="25.5">
      <c r="A171" s="120">
        <v>163</v>
      </c>
      <c r="B171" s="120" t="s">
        <v>792</v>
      </c>
      <c r="C171" s="128"/>
      <c r="D171" s="120" t="s">
        <v>791</v>
      </c>
      <c r="E171" s="128"/>
      <c r="F171" s="129">
        <v>1968</v>
      </c>
      <c r="G171" s="130">
        <v>7346735</v>
      </c>
      <c r="H171" s="120">
        <v>7346735</v>
      </c>
      <c r="I171" s="123">
        <v>0</v>
      </c>
      <c r="J171" s="120"/>
      <c r="K171" s="120"/>
      <c r="L171" s="120" t="s">
        <v>245</v>
      </c>
      <c r="M171" s="123"/>
      <c r="N171" s="123"/>
      <c r="O171" s="120"/>
      <c r="P171" s="120"/>
      <c r="Q171" s="120"/>
      <c r="R171" s="120"/>
    </row>
    <row r="172" spans="1:18" ht="25.5">
      <c r="A172" s="120">
        <v>164</v>
      </c>
      <c r="B172" s="120" t="s">
        <v>793</v>
      </c>
      <c r="C172" s="122"/>
      <c r="D172" s="120" t="s">
        <v>794</v>
      </c>
      <c r="E172" s="122"/>
      <c r="F172" s="127">
        <v>1980</v>
      </c>
      <c r="G172" s="120">
        <v>26303</v>
      </c>
      <c r="H172" s="120">
        <v>26303</v>
      </c>
      <c r="I172" s="123">
        <v>0</v>
      </c>
      <c r="J172" s="120"/>
      <c r="K172" s="120"/>
      <c r="L172" s="120" t="s">
        <v>245</v>
      </c>
      <c r="M172" s="123"/>
      <c r="N172" s="123"/>
      <c r="O172" s="120"/>
      <c r="P172" s="120"/>
      <c r="Q172" s="120"/>
      <c r="R172" s="120"/>
    </row>
    <row r="173" spans="1:18" ht="25.5">
      <c r="A173" s="120">
        <v>165</v>
      </c>
      <c r="B173" s="120" t="s">
        <v>793</v>
      </c>
      <c r="C173" s="122"/>
      <c r="D173" s="120" t="s">
        <v>795</v>
      </c>
      <c r="E173" s="122"/>
      <c r="F173" s="127">
        <v>1980</v>
      </c>
      <c r="G173" s="120">
        <v>26303</v>
      </c>
      <c r="H173" s="120">
        <v>26303</v>
      </c>
      <c r="I173" s="123">
        <v>0</v>
      </c>
      <c r="J173" s="120"/>
      <c r="K173" s="120"/>
      <c r="L173" s="120" t="s">
        <v>245</v>
      </c>
      <c r="M173" s="123"/>
      <c r="N173" s="123"/>
      <c r="O173" s="120"/>
      <c r="P173" s="120"/>
      <c r="Q173" s="120"/>
      <c r="R173" s="120"/>
    </row>
    <row r="174" spans="1:18" ht="25.5">
      <c r="A174" s="120">
        <v>166</v>
      </c>
      <c r="B174" s="120" t="s">
        <v>796</v>
      </c>
      <c r="C174" s="122"/>
      <c r="D174" s="120" t="s">
        <v>791</v>
      </c>
      <c r="E174" s="122"/>
      <c r="F174" s="127">
        <v>1968</v>
      </c>
      <c r="G174" s="120">
        <v>36396</v>
      </c>
      <c r="H174" s="120">
        <v>36396</v>
      </c>
      <c r="I174" s="123">
        <v>0</v>
      </c>
      <c r="J174" s="120"/>
      <c r="K174" s="120"/>
      <c r="L174" s="120" t="s">
        <v>245</v>
      </c>
      <c r="M174" s="123"/>
      <c r="N174" s="123"/>
      <c r="O174" s="120"/>
      <c r="P174" s="120"/>
      <c r="Q174" s="120"/>
      <c r="R174" s="120"/>
    </row>
    <row r="175" spans="1:18" ht="25.5">
      <c r="A175" s="120">
        <v>167</v>
      </c>
      <c r="B175" s="120" t="s">
        <v>797</v>
      </c>
      <c r="C175" s="122"/>
      <c r="D175" s="120" t="s">
        <v>791</v>
      </c>
      <c r="E175" s="122"/>
      <c r="F175" s="127">
        <v>1968</v>
      </c>
      <c r="G175" s="120">
        <v>9385</v>
      </c>
      <c r="H175" s="120">
        <v>9385</v>
      </c>
      <c r="I175" s="123">
        <v>0</v>
      </c>
      <c r="J175" s="120"/>
      <c r="K175" s="120"/>
      <c r="L175" s="120" t="s">
        <v>245</v>
      </c>
      <c r="M175" s="123"/>
      <c r="N175" s="123"/>
      <c r="O175" s="120"/>
      <c r="P175" s="120"/>
      <c r="Q175" s="120"/>
      <c r="R175" s="120"/>
    </row>
    <row r="176" spans="1:18" ht="25.5">
      <c r="A176" s="120">
        <v>168</v>
      </c>
      <c r="B176" s="120" t="s">
        <v>798</v>
      </c>
      <c r="C176" s="122"/>
      <c r="D176" s="120" t="s">
        <v>799</v>
      </c>
      <c r="E176" s="122"/>
      <c r="F176" s="127">
        <v>1968</v>
      </c>
      <c r="G176" s="120">
        <v>202075</v>
      </c>
      <c r="H176" s="120">
        <v>202075</v>
      </c>
      <c r="I176" s="123">
        <v>0</v>
      </c>
      <c r="J176" s="120"/>
      <c r="K176" s="120"/>
      <c r="L176" s="120" t="s">
        <v>245</v>
      </c>
      <c r="M176" s="123"/>
      <c r="N176" s="123"/>
      <c r="O176" s="120"/>
      <c r="P176" s="120"/>
      <c r="Q176" s="120"/>
      <c r="R176" s="120"/>
    </row>
    <row r="177" spans="1:18" ht="25.5">
      <c r="A177" s="120">
        <v>169</v>
      </c>
      <c r="B177" s="120" t="s">
        <v>800</v>
      </c>
      <c r="C177" s="122"/>
      <c r="D177" s="120" t="s">
        <v>801</v>
      </c>
      <c r="E177" s="122"/>
      <c r="F177" s="127">
        <v>1975</v>
      </c>
      <c r="G177" s="120">
        <v>19205</v>
      </c>
      <c r="H177" s="120">
        <v>19205</v>
      </c>
      <c r="I177" s="123">
        <v>0</v>
      </c>
      <c r="J177" s="120"/>
      <c r="K177" s="120"/>
      <c r="L177" s="120" t="s">
        <v>245</v>
      </c>
      <c r="M177" s="123"/>
      <c r="N177" s="123"/>
      <c r="O177" s="120"/>
      <c r="P177" s="120"/>
      <c r="Q177" s="120"/>
      <c r="R177" s="120"/>
    </row>
    <row r="178" spans="1:18" ht="25.5">
      <c r="A178" s="120">
        <v>170</v>
      </c>
      <c r="B178" s="120" t="s">
        <v>800</v>
      </c>
      <c r="C178" s="122"/>
      <c r="D178" s="120" t="s">
        <v>802</v>
      </c>
      <c r="E178" s="122"/>
      <c r="F178" s="127">
        <v>1975</v>
      </c>
      <c r="G178" s="120">
        <v>19205</v>
      </c>
      <c r="H178" s="120">
        <v>19205</v>
      </c>
      <c r="I178" s="123">
        <v>0</v>
      </c>
      <c r="J178" s="120"/>
      <c r="K178" s="120"/>
      <c r="L178" s="120" t="s">
        <v>245</v>
      </c>
      <c r="M178" s="123"/>
      <c r="N178" s="123"/>
      <c r="O178" s="120"/>
      <c r="P178" s="120"/>
      <c r="Q178" s="120"/>
      <c r="R178" s="120"/>
    </row>
    <row r="179" spans="1:18" ht="33.75">
      <c r="A179" s="120">
        <v>171</v>
      </c>
      <c r="B179" s="120" t="s">
        <v>803</v>
      </c>
      <c r="C179" s="122"/>
      <c r="D179" s="122"/>
      <c r="E179" s="122"/>
      <c r="F179" s="127">
        <v>2008</v>
      </c>
      <c r="G179" s="131">
        <v>226675789</v>
      </c>
      <c r="H179" s="131">
        <v>226675789</v>
      </c>
      <c r="I179" s="132">
        <v>0</v>
      </c>
      <c r="J179" s="120"/>
      <c r="K179" s="120"/>
      <c r="L179" s="120" t="s">
        <v>245</v>
      </c>
      <c r="M179" s="120"/>
      <c r="N179" s="123"/>
      <c r="O179" s="120"/>
      <c r="P179" s="120"/>
      <c r="Q179" s="120"/>
      <c r="R179" s="120"/>
    </row>
    <row r="180" spans="1:18" ht="25.5">
      <c r="A180" s="120">
        <v>172</v>
      </c>
      <c r="B180" s="120" t="s">
        <v>804</v>
      </c>
      <c r="C180" s="122" t="s">
        <v>805</v>
      </c>
      <c r="D180" s="122" t="s">
        <v>806</v>
      </c>
      <c r="E180" s="122" t="s">
        <v>807</v>
      </c>
      <c r="F180" s="127"/>
      <c r="G180" s="120">
        <v>0</v>
      </c>
      <c r="H180" s="120"/>
      <c r="I180" s="120"/>
      <c r="J180" s="120"/>
      <c r="K180" s="120"/>
      <c r="L180" s="120" t="s">
        <v>245</v>
      </c>
      <c r="M180" s="120"/>
      <c r="N180" s="123"/>
      <c r="O180" s="120"/>
      <c r="P180" s="120"/>
      <c r="Q180" s="120"/>
      <c r="R180" s="120"/>
    </row>
    <row r="181" spans="1:18" ht="25.5">
      <c r="A181" s="120">
        <v>173</v>
      </c>
      <c r="B181" s="120" t="s">
        <v>808</v>
      </c>
      <c r="C181" s="122" t="s">
        <v>809</v>
      </c>
      <c r="D181" s="122" t="s">
        <v>810</v>
      </c>
      <c r="E181" s="122" t="s">
        <v>811</v>
      </c>
      <c r="F181" s="127"/>
      <c r="G181" s="120">
        <v>0</v>
      </c>
      <c r="H181" s="120"/>
      <c r="I181" s="120"/>
      <c r="J181" s="120"/>
      <c r="K181" s="120"/>
      <c r="L181" s="120" t="s">
        <v>245</v>
      </c>
      <c r="M181" s="120"/>
      <c r="N181" s="123"/>
      <c r="O181" s="120"/>
      <c r="P181" s="120"/>
      <c r="Q181" s="120"/>
      <c r="R181" s="120"/>
    </row>
    <row r="182" spans="1:18" ht="25.5">
      <c r="A182" s="120">
        <v>174</v>
      </c>
      <c r="B182" s="120" t="s">
        <v>812</v>
      </c>
      <c r="C182" s="122" t="s">
        <v>813</v>
      </c>
      <c r="D182" s="122" t="s">
        <v>814</v>
      </c>
      <c r="E182" s="122" t="s">
        <v>815</v>
      </c>
      <c r="F182" s="127"/>
      <c r="G182" s="120">
        <v>0</v>
      </c>
      <c r="H182" s="120"/>
      <c r="I182" s="120"/>
      <c r="J182" s="120"/>
      <c r="K182" s="120"/>
      <c r="L182" s="120" t="s">
        <v>245</v>
      </c>
      <c r="M182" s="120"/>
      <c r="N182" s="123"/>
      <c r="O182" s="120"/>
      <c r="P182" s="120"/>
      <c r="Q182" s="120"/>
      <c r="R182" s="120"/>
    </row>
    <row r="183" spans="1:18" ht="33">
      <c r="A183" s="120">
        <v>175</v>
      </c>
      <c r="B183" s="120" t="s">
        <v>816</v>
      </c>
      <c r="C183" s="122" t="s">
        <v>817</v>
      </c>
      <c r="D183" s="122" t="s">
        <v>818</v>
      </c>
      <c r="E183" s="122" t="s">
        <v>819</v>
      </c>
      <c r="F183" s="127"/>
      <c r="G183" s="120">
        <v>0</v>
      </c>
      <c r="H183" s="120"/>
      <c r="I183" s="120"/>
      <c r="J183" s="120"/>
      <c r="K183" s="120"/>
      <c r="L183" s="120" t="s">
        <v>245</v>
      </c>
      <c r="M183" s="120"/>
      <c r="N183" s="123"/>
      <c r="O183" s="120"/>
      <c r="P183" s="120"/>
      <c r="Q183" s="120"/>
      <c r="R183" s="120"/>
    </row>
    <row r="184" spans="1:18" ht="25.5">
      <c r="A184" s="120">
        <v>176</v>
      </c>
      <c r="B184" s="120" t="s">
        <v>808</v>
      </c>
      <c r="C184" s="122" t="s">
        <v>820</v>
      </c>
      <c r="D184" s="122" t="s">
        <v>821</v>
      </c>
      <c r="E184" s="122" t="s">
        <v>822</v>
      </c>
      <c r="F184" s="127"/>
      <c r="G184" s="120">
        <v>0</v>
      </c>
      <c r="H184" s="120"/>
      <c r="I184" s="120"/>
      <c r="J184" s="120"/>
      <c r="K184" s="120"/>
      <c r="L184" s="120" t="s">
        <v>245</v>
      </c>
      <c r="M184" s="120"/>
      <c r="N184" s="123"/>
      <c r="O184" s="120"/>
      <c r="P184" s="120"/>
      <c r="Q184" s="120"/>
      <c r="R184" s="120"/>
    </row>
    <row r="185" spans="1:18" ht="25.5">
      <c r="A185" s="120">
        <v>177</v>
      </c>
      <c r="B185" s="120" t="s">
        <v>823</v>
      </c>
      <c r="C185" s="122" t="s">
        <v>824</v>
      </c>
      <c r="D185" s="122" t="s">
        <v>825</v>
      </c>
      <c r="E185" s="122" t="s">
        <v>826</v>
      </c>
      <c r="F185" s="127"/>
      <c r="G185" s="120">
        <v>0</v>
      </c>
      <c r="H185" s="120"/>
      <c r="I185" s="120"/>
      <c r="J185" s="120"/>
      <c r="K185" s="120"/>
      <c r="L185" s="120" t="s">
        <v>245</v>
      </c>
      <c r="M185" s="120"/>
      <c r="N185" s="123"/>
      <c r="O185" s="120"/>
      <c r="P185" s="120"/>
      <c r="Q185" s="120"/>
      <c r="R185" s="120"/>
    </row>
    <row r="186" spans="1:18" ht="25.5">
      <c r="A186" s="120">
        <v>178</v>
      </c>
      <c r="B186" s="120" t="s">
        <v>812</v>
      </c>
      <c r="C186" s="122" t="s">
        <v>827</v>
      </c>
      <c r="D186" s="122" t="s">
        <v>828</v>
      </c>
      <c r="E186" s="122" t="s">
        <v>829</v>
      </c>
      <c r="F186" s="127"/>
      <c r="G186" s="120">
        <v>0</v>
      </c>
      <c r="H186" s="120"/>
      <c r="I186" s="120"/>
      <c r="J186" s="120"/>
      <c r="K186" s="120"/>
      <c r="L186" s="120" t="s">
        <v>245</v>
      </c>
      <c r="M186" s="120"/>
      <c r="N186" s="123"/>
      <c r="O186" s="120"/>
      <c r="P186" s="120"/>
      <c r="Q186" s="120"/>
      <c r="R186" s="120"/>
    </row>
    <row r="187" spans="1:18" ht="25.5">
      <c r="A187" s="120">
        <v>179</v>
      </c>
      <c r="B187" s="120" t="s">
        <v>804</v>
      </c>
      <c r="C187" s="122" t="s">
        <v>830</v>
      </c>
      <c r="D187" s="122" t="s">
        <v>831</v>
      </c>
      <c r="E187" s="122" t="s">
        <v>832</v>
      </c>
      <c r="F187" s="127"/>
      <c r="G187" s="120">
        <v>0</v>
      </c>
      <c r="H187" s="120"/>
      <c r="I187" s="120"/>
      <c r="J187" s="120"/>
      <c r="K187" s="120"/>
      <c r="L187" s="120" t="s">
        <v>245</v>
      </c>
      <c r="M187" s="120"/>
      <c r="N187" s="123"/>
      <c r="O187" s="120"/>
      <c r="P187" s="120"/>
      <c r="Q187" s="120"/>
      <c r="R187" s="120"/>
    </row>
    <row r="188" spans="1:18" ht="25.5">
      <c r="A188" s="120">
        <v>180</v>
      </c>
      <c r="B188" s="120" t="s">
        <v>804</v>
      </c>
      <c r="C188" s="122" t="s">
        <v>833</v>
      </c>
      <c r="D188" s="122" t="s">
        <v>834</v>
      </c>
      <c r="E188" s="122" t="s">
        <v>835</v>
      </c>
      <c r="F188" s="127"/>
      <c r="G188" s="120">
        <v>0</v>
      </c>
      <c r="H188" s="120"/>
      <c r="I188" s="120"/>
      <c r="J188" s="120"/>
      <c r="K188" s="120"/>
      <c r="L188" s="120" t="s">
        <v>245</v>
      </c>
      <c r="M188" s="120"/>
      <c r="N188" s="123"/>
      <c r="O188" s="120"/>
      <c r="P188" s="120"/>
      <c r="Q188" s="120"/>
      <c r="R188" s="120"/>
    </row>
    <row r="189" spans="1:18" ht="25.5">
      <c r="A189" s="120">
        <v>181</v>
      </c>
      <c r="B189" s="120" t="s">
        <v>812</v>
      </c>
      <c r="C189" s="122" t="s">
        <v>836</v>
      </c>
      <c r="D189" s="122" t="s">
        <v>837</v>
      </c>
      <c r="E189" s="122" t="s">
        <v>838</v>
      </c>
      <c r="F189" s="127"/>
      <c r="G189" s="120">
        <v>0</v>
      </c>
      <c r="H189" s="120"/>
      <c r="I189" s="120"/>
      <c r="J189" s="120"/>
      <c r="K189" s="120"/>
      <c r="L189" s="120" t="s">
        <v>245</v>
      </c>
      <c r="M189" s="120"/>
      <c r="N189" s="123"/>
      <c r="O189" s="120"/>
      <c r="P189" s="120"/>
      <c r="Q189" s="120"/>
      <c r="R189" s="120"/>
    </row>
    <row r="190" spans="1:18" ht="25.5">
      <c r="A190" s="120">
        <v>182</v>
      </c>
      <c r="B190" s="120" t="s">
        <v>823</v>
      </c>
      <c r="C190" s="122" t="s">
        <v>839</v>
      </c>
      <c r="D190" s="122" t="s">
        <v>840</v>
      </c>
      <c r="E190" s="122" t="s">
        <v>841</v>
      </c>
      <c r="F190" s="127"/>
      <c r="G190" s="120">
        <v>0</v>
      </c>
      <c r="H190" s="120"/>
      <c r="I190" s="120"/>
      <c r="J190" s="120"/>
      <c r="K190" s="120"/>
      <c r="L190" s="120" t="s">
        <v>245</v>
      </c>
      <c r="M190" s="120"/>
      <c r="N190" s="123"/>
      <c r="O190" s="120"/>
      <c r="P190" s="120"/>
      <c r="Q190" s="120"/>
      <c r="R190" s="120"/>
    </row>
    <row r="191" spans="1:18" ht="25.5">
      <c r="A191" s="120">
        <v>183</v>
      </c>
      <c r="B191" s="120" t="s">
        <v>812</v>
      </c>
      <c r="C191" s="122" t="s">
        <v>842</v>
      </c>
      <c r="D191" s="122" t="s">
        <v>843</v>
      </c>
      <c r="E191" s="122" t="s">
        <v>844</v>
      </c>
      <c r="F191" s="127"/>
      <c r="G191" s="120">
        <v>0</v>
      </c>
      <c r="H191" s="120"/>
      <c r="I191" s="120"/>
      <c r="J191" s="120"/>
      <c r="K191" s="120"/>
      <c r="L191" s="120" t="s">
        <v>245</v>
      </c>
      <c r="M191" s="120"/>
      <c r="N191" s="123"/>
      <c r="O191" s="120"/>
      <c r="P191" s="120"/>
      <c r="Q191" s="120"/>
      <c r="R191" s="120"/>
    </row>
    <row r="192" spans="1:18" ht="25.5">
      <c r="A192" s="120">
        <v>184</v>
      </c>
      <c r="B192" s="120" t="s">
        <v>812</v>
      </c>
      <c r="C192" s="122" t="s">
        <v>845</v>
      </c>
      <c r="D192" s="122" t="s">
        <v>846</v>
      </c>
      <c r="E192" s="122" t="s">
        <v>847</v>
      </c>
      <c r="F192" s="127"/>
      <c r="G192" s="120">
        <v>0</v>
      </c>
      <c r="H192" s="120"/>
      <c r="I192" s="120"/>
      <c r="J192" s="120"/>
      <c r="K192" s="120"/>
      <c r="L192" s="120" t="s">
        <v>245</v>
      </c>
      <c r="M192" s="120"/>
      <c r="N192" s="123"/>
      <c r="O192" s="120"/>
      <c r="P192" s="120"/>
      <c r="Q192" s="120"/>
      <c r="R192" s="120"/>
    </row>
    <row r="193" spans="1:18" ht="25.5">
      <c r="A193" s="120">
        <v>185</v>
      </c>
      <c r="B193" s="120" t="s">
        <v>804</v>
      </c>
      <c r="C193" s="122" t="s">
        <v>848</v>
      </c>
      <c r="D193" s="122" t="s">
        <v>849</v>
      </c>
      <c r="E193" s="122" t="s">
        <v>850</v>
      </c>
      <c r="F193" s="127"/>
      <c r="G193" s="120">
        <v>0</v>
      </c>
      <c r="H193" s="120"/>
      <c r="I193" s="120"/>
      <c r="J193" s="120"/>
      <c r="K193" s="120"/>
      <c r="L193" s="120" t="s">
        <v>245</v>
      </c>
      <c r="M193" s="120"/>
      <c r="N193" s="123"/>
      <c r="O193" s="120"/>
      <c r="P193" s="120"/>
      <c r="Q193" s="120"/>
      <c r="R193" s="120"/>
    </row>
    <row r="194" spans="1:18" ht="25.5">
      <c r="A194" s="120">
        <v>186</v>
      </c>
      <c r="B194" s="120" t="s">
        <v>812</v>
      </c>
      <c r="C194" s="122" t="s">
        <v>851</v>
      </c>
      <c r="D194" s="122" t="s">
        <v>852</v>
      </c>
      <c r="E194" s="122" t="s">
        <v>853</v>
      </c>
      <c r="F194" s="127"/>
      <c r="G194" s="120">
        <v>0</v>
      </c>
      <c r="H194" s="120"/>
      <c r="I194" s="120"/>
      <c r="J194" s="120"/>
      <c r="K194" s="120"/>
      <c r="L194" s="120" t="s">
        <v>245</v>
      </c>
      <c r="M194" s="120"/>
      <c r="N194" s="123"/>
      <c r="O194" s="120"/>
      <c r="P194" s="120"/>
      <c r="Q194" s="120"/>
      <c r="R194" s="120"/>
    </row>
    <row r="195" spans="1:18" ht="25.5">
      <c r="A195" s="120">
        <v>187</v>
      </c>
      <c r="B195" s="120" t="s">
        <v>804</v>
      </c>
      <c r="C195" s="122" t="s">
        <v>854</v>
      </c>
      <c r="D195" s="122" t="s">
        <v>855</v>
      </c>
      <c r="E195" s="122" t="s">
        <v>856</v>
      </c>
      <c r="F195" s="127"/>
      <c r="G195" s="120">
        <v>0</v>
      </c>
      <c r="H195" s="120"/>
      <c r="I195" s="120"/>
      <c r="J195" s="120"/>
      <c r="K195" s="120"/>
      <c r="L195" s="120" t="s">
        <v>245</v>
      </c>
      <c r="M195" s="120"/>
      <c r="N195" s="123"/>
      <c r="O195" s="120"/>
      <c r="P195" s="120"/>
      <c r="Q195" s="120"/>
      <c r="R195" s="120"/>
    </row>
    <row r="196" spans="1:18" ht="25.5">
      <c r="A196" s="120">
        <v>188</v>
      </c>
      <c r="B196" s="120" t="s">
        <v>804</v>
      </c>
      <c r="C196" s="122" t="s">
        <v>857</v>
      </c>
      <c r="D196" s="122" t="s">
        <v>858</v>
      </c>
      <c r="E196" s="122" t="s">
        <v>859</v>
      </c>
      <c r="F196" s="127"/>
      <c r="G196" s="120">
        <v>0</v>
      </c>
      <c r="H196" s="120"/>
      <c r="I196" s="120"/>
      <c r="J196" s="120"/>
      <c r="K196" s="120"/>
      <c r="L196" s="120" t="s">
        <v>245</v>
      </c>
      <c r="M196" s="120"/>
      <c r="N196" s="123"/>
      <c r="O196" s="120"/>
      <c r="P196" s="120"/>
      <c r="Q196" s="120"/>
      <c r="R196" s="120"/>
    </row>
    <row r="197" spans="1:18" ht="25.5">
      <c r="A197" s="120">
        <v>189</v>
      </c>
      <c r="B197" s="120" t="s">
        <v>804</v>
      </c>
      <c r="C197" s="122" t="s">
        <v>860</v>
      </c>
      <c r="D197" s="122" t="s">
        <v>861</v>
      </c>
      <c r="E197" s="122" t="s">
        <v>862</v>
      </c>
      <c r="F197" s="127"/>
      <c r="G197" s="120">
        <v>0</v>
      </c>
      <c r="H197" s="120"/>
      <c r="I197" s="120"/>
      <c r="J197" s="120"/>
      <c r="K197" s="120"/>
      <c r="L197" s="120" t="s">
        <v>245</v>
      </c>
      <c r="M197" s="120"/>
      <c r="N197" s="123"/>
      <c r="O197" s="120"/>
      <c r="P197" s="120"/>
      <c r="Q197" s="120"/>
      <c r="R197" s="120"/>
    </row>
    <row r="198" spans="1:18" ht="25.5">
      <c r="A198" s="120">
        <v>190</v>
      </c>
      <c r="B198" s="120" t="s">
        <v>863</v>
      </c>
      <c r="C198" s="122" t="s">
        <v>864</v>
      </c>
      <c r="D198" s="122" t="s">
        <v>865</v>
      </c>
      <c r="E198" s="122" t="s">
        <v>853</v>
      </c>
      <c r="F198" s="127"/>
      <c r="G198" s="120">
        <v>0</v>
      </c>
      <c r="H198" s="120"/>
      <c r="I198" s="120"/>
      <c r="J198" s="120"/>
      <c r="K198" s="120"/>
      <c r="L198" s="120" t="s">
        <v>245</v>
      </c>
      <c r="M198" s="120"/>
      <c r="N198" s="123"/>
      <c r="O198" s="120"/>
      <c r="P198" s="120"/>
      <c r="Q198" s="120"/>
      <c r="R198" s="120"/>
    </row>
    <row r="199" spans="1:18" ht="25.5">
      <c r="A199" s="120">
        <v>191</v>
      </c>
      <c r="B199" s="120" t="s">
        <v>804</v>
      </c>
      <c r="C199" s="122" t="s">
        <v>866</v>
      </c>
      <c r="D199" s="122" t="s">
        <v>867</v>
      </c>
      <c r="E199" s="122" t="s">
        <v>868</v>
      </c>
      <c r="F199" s="127"/>
      <c r="G199" s="120">
        <v>0</v>
      </c>
      <c r="H199" s="120"/>
      <c r="I199" s="120"/>
      <c r="J199" s="120"/>
      <c r="K199" s="120"/>
      <c r="L199" s="120" t="s">
        <v>245</v>
      </c>
      <c r="M199" s="120"/>
      <c r="N199" s="123"/>
      <c r="O199" s="120"/>
      <c r="P199" s="120"/>
      <c r="Q199" s="120"/>
      <c r="R199" s="120"/>
    </row>
    <row r="200" spans="1:18" ht="25.5">
      <c r="A200" s="120">
        <v>192</v>
      </c>
      <c r="B200" s="120" t="s">
        <v>869</v>
      </c>
      <c r="C200" s="122" t="s">
        <v>870</v>
      </c>
      <c r="D200" s="122" t="s">
        <v>871</v>
      </c>
      <c r="E200" s="122" t="s">
        <v>872</v>
      </c>
      <c r="F200" s="127"/>
      <c r="G200" s="120">
        <v>0</v>
      </c>
      <c r="H200" s="120"/>
      <c r="I200" s="120"/>
      <c r="J200" s="120"/>
      <c r="K200" s="120"/>
      <c r="L200" s="120" t="s">
        <v>245</v>
      </c>
      <c r="M200" s="120"/>
      <c r="N200" s="123"/>
      <c r="O200" s="120"/>
      <c r="P200" s="120"/>
      <c r="Q200" s="120"/>
      <c r="R200" s="120"/>
    </row>
    <row r="201" spans="1:18" ht="25.5">
      <c r="A201" s="120">
        <v>193</v>
      </c>
      <c r="B201" s="120" t="s">
        <v>804</v>
      </c>
      <c r="C201" s="122" t="s">
        <v>873</v>
      </c>
      <c r="D201" s="122" t="s">
        <v>874</v>
      </c>
      <c r="E201" s="122" t="s">
        <v>875</v>
      </c>
      <c r="F201" s="127"/>
      <c r="G201" s="120">
        <v>0</v>
      </c>
      <c r="H201" s="120"/>
      <c r="I201" s="120"/>
      <c r="J201" s="120"/>
      <c r="K201" s="120"/>
      <c r="L201" s="120" t="s">
        <v>245</v>
      </c>
      <c r="M201" s="120"/>
      <c r="N201" s="123"/>
      <c r="O201" s="120"/>
      <c r="P201" s="120"/>
      <c r="Q201" s="120"/>
      <c r="R201" s="120"/>
    </row>
    <row r="202" spans="1:18" ht="25.5">
      <c r="A202" s="120">
        <v>194</v>
      </c>
      <c r="B202" s="120" t="s">
        <v>869</v>
      </c>
      <c r="C202" s="122" t="s">
        <v>876</v>
      </c>
      <c r="D202" s="122" t="s">
        <v>877</v>
      </c>
      <c r="E202" s="122" t="s">
        <v>878</v>
      </c>
      <c r="F202" s="127"/>
      <c r="G202" s="120">
        <v>0</v>
      </c>
      <c r="H202" s="120"/>
      <c r="I202" s="120"/>
      <c r="J202" s="120"/>
      <c r="K202" s="120"/>
      <c r="L202" s="120" t="s">
        <v>245</v>
      </c>
      <c r="M202" s="120"/>
      <c r="N202" s="123"/>
      <c r="O202" s="120"/>
      <c r="P202" s="120"/>
      <c r="Q202" s="120"/>
      <c r="R202" s="120"/>
    </row>
    <row r="203" spans="1:18" ht="25.5">
      <c r="A203" s="120">
        <v>195</v>
      </c>
      <c r="B203" s="120" t="s">
        <v>879</v>
      </c>
      <c r="C203" s="122" t="s">
        <v>880</v>
      </c>
      <c r="D203" s="122" t="s">
        <v>881</v>
      </c>
      <c r="E203" s="122" t="s">
        <v>882</v>
      </c>
      <c r="F203" s="127"/>
      <c r="G203" s="120">
        <v>0</v>
      </c>
      <c r="H203" s="120"/>
      <c r="I203" s="120"/>
      <c r="J203" s="120"/>
      <c r="K203" s="120"/>
      <c r="L203" s="120" t="s">
        <v>245</v>
      </c>
      <c r="M203" s="120"/>
      <c r="N203" s="123"/>
      <c r="O203" s="120"/>
      <c r="P203" s="120"/>
      <c r="Q203" s="120"/>
      <c r="R203" s="120"/>
    </row>
    <row r="204" spans="1:18" ht="25.5">
      <c r="A204" s="120">
        <v>196</v>
      </c>
      <c r="B204" s="120" t="s">
        <v>804</v>
      </c>
      <c r="C204" s="122" t="s">
        <v>883</v>
      </c>
      <c r="D204" s="122" t="s">
        <v>884</v>
      </c>
      <c r="E204" s="122" t="s">
        <v>878</v>
      </c>
      <c r="F204" s="127"/>
      <c r="G204" s="120">
        <v>0</v>
      </c>
      <c r="H204" s="120"/>
      <c r="I204" s="120"/>
      <c r="J204" s="120"/>
      <c r="K204" s="120"/>
      <c r="L204" s="120" t="s">
        <v>245</v>
      </c>
      <c r="M204" s="120"/>
      <c r="N204" s="123"/>
      <c r="O204" s="120"/>
      <c r="P204" s="120"/>
      <c r="Q204" s="120"/>
      <c r="R204" s="120"/>
    </row>
    <row r="205" spans="1:18" ht="25.5">
      <c r="A205" s="120">
        <v>197</v>
      </c>
      <c r="B205" s="120" t="s">
        <v>812</v>
      </c>
      <c r="C205" s="122" t="s">
        <v>885</v>
      </c>
      <c r="D205" s="122" t="s">
        <v>886</v>
      </c>
      <c r="E205" s="122" t="s">
        <v>887</v>
      </c>
      <c r="F205" s="127"/>
      <c r="G205" s="120">
        <v>0</v>
      </c>
      <c r="H205" s="120"/>
      <c r="I205" s="120"/>
      <c r="J205" s="120"/>
      <c r="K205" s="120"/>
      <c r="L205" s="120" t="s">
        <v>245</v>
      </c>
      <c r="M205" s="120"/>
      <c r="N205" s="123"/>
      <c r="O205" s="120"/>
      <c r="P205" s="120"/>
      <c r="Q205" s="120"/>
      <c r="R205" s="120"/>
    </row>
    <row r="206" spans="1:18" ht="25.5">
      <c r="A206" s="120">
        <v>198</v>
      </c>
      <c r="B206" s="120" t="s">
        <v>812</v>
      </c>
      <c r="C206" s="122" t="s">
        <v>888</v>
      </c>
      <c r="D206" s="122" t="s">
        <v>889</v>
      </c>
      <c r="E206" s="122" t="s">
        <v>890</v>
      </c>
      <c r="F206" s="127"/>
      <c r="G206" s="120">
        <v>0</v>
      </c>
      <c r="H206" s="120"/>
      <c r="I206" s="120"/>
      <c r="J206" s="120"/>
      <c r="K206" s="120"/>
      <c r="L206" s="120" t="s">
        <v>245</v>
      </c>
      <c r="M206" s="120"/>
      <c r="N206" s="123"/>
      <c r="O206" s="120"/>
      <c r="P206" s="120"/>
      <c r="Q206" s="120"/>
      <c r="R206" s="120"/>
    </row>
    <row r="207" spans="1:18" ht="25.5">
      <c r="A207" s="120">
        <v>199</v>
      </c>
      <c r="B207" s="120" t="s">
        <v>812</v>
      </c>
      <c r="C207" s="122" t="s">
        <v>891</v>
      </c>
      <c r="D207" s="122" t="s">
        <v>892</v>
      </c>
      <c r="E207" s="122" t="s">
        <v>893</v>
      </c>
      <c r="F207" s="127"/>
      <c r="G207" s="120">
        <v>0</v>
      </c>
      <c r="H207" s="120"/>
      <c r="I207" s="120"/>
      <c r="J207" s="120"/>
      <c r="K207" s="120"/>
      <c r="L207" s="120" t="s">
        <v>245</v>
      </c>
      <c r="M207" s="120"/>
      <c r="N207" s="123"/>
      <c r="O207" s="120"/>
      <c r="P207" s="120"/>
      <c r="Q207" s="120"/>
      <c r="R207" s="120"/>
    </row>
    <row r="208" spans="1:18" ht="25.5">
      <c r="A208" s="120">
        <v>200</v>
      </c>
      <c r="B208" s="120" t="s">
        <v>894</v>
      </c>
      <c r="C208" s="122" t="s">
        <v>895</v>
      </c>
      <c r="D208" s="122" t="s">
        <v>896</v>
      </c>
      <c r="E208" s="122" t="s">
        <v>897</v>
      </c>
      <c r="F208" s="127"/>
      <c r="G208" s="120">
        <v>0</v>
      </c>
      <c r="H208" s="120"/>
      <c r="I208" s="120"/>
      <c r="J208" s="120"/>
      <c r="K208" s="120"/>
      <c r="L208" s="120" t="s">
        <v>245</v>
      </c>
      <c r="M208" s="120"/>
      <c r="N208" s="123"/>
      <c r="O208" s="120"/>
      <c r="P208" s="120"/>
      <c r="Q208" s="120"/>
      <c r="R208" s="120"/>
    </row>
    <row r="209" spans="1:18" ht="33">
      <c r="A209" s="120">
        <v>201</v>
      </c>
      <c r="B209" s="120" t="s">
        <v>804</v>
      </c>
      <c r="C209" s="122" t="s">
        <v>898</v>
      </c>
      <c r="D209" s="122" t="s">
        <v>899</v>
      </c>
      <c r="E209" s="122" t="s">
        <v>900</v>
      </c>
      <c r="F209" s="127"/>
      <c r="G209" s="120">
        <v>0</v>
      </c>
      <c r="H209" s="120"/>
      <c r="I209" s="120"/>
      <c r="J209" s="120"/>
      <c r="K209" s="120"/>
      <c r="L209" s="120" t="s">
        <v>245</v>
      </c>
      <c r="M209" s="120"/>
      <c r="N209" s="123"/>
      <c r="O209" s="120"/>
      <c r="P209" s="120"/>
      <c r="Q209" s="120"/>
      <c r="R209" s="120"/>
    </row>
    <row r="210" spans="1:18" ht="12.75">
      <c r="A210" s="133"/>
      <c r="B210" s="134" t="s">
        <v>158</v>
      </c>
      <c r="C210" s="135"/>
      <c r="D210" s="135"/>
      <c r="E210" s="135"/>
      <c r="F210" s="136"/>
      <c r="G210" s="64">
        <f>SUM(G170:G209)</f>
        <v>236008919</v>
      </c>
      <c r="H210" s="137">
        <f>SUM(H170:H209)</f>
        <v>236008919</v>
      </c>
      <c r="I210" s="137">
        <f>SUM(I170:I209)</f>
        <v>0</v>
      </c>
      <c r="J210" s="133"/>
      <c r="K210" s="133"/>
      <c r="L210" s="133"/>
      <c r="M210" s="133"/>
      <c r="N210" s="138"/>
      <c r="O210" s="133"/>
      <c r="P210" s="133"/>
      <c r="Q210" s="133"/>
      <c r="R210" s="133"/>
    </row>
    <row r="211" spans="1:18" ht="12.75">
      <c r="A211" s="417" t="s">
        <v>901</v>
      </c>
      <c r="B211" s="418"/>
      <c r="C211" s="418"/>
      <c r="D211" s="418"/>
      <c r="E211" s="418"/>
      <c r="F211" s="418"/>
      <c r="G211" s="418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</row>
    <row r="212" spans="1:18" ht="41.25">
      <c r="A212" s="120">
        <v>202</v>
      </c>
      <c r="B212" s="121" t="s">
        <v>902</v>
      </c>
      <c r="C212" s="120" t="s">
        <v>903</v>
      </c>
      <c r="D212" s="122"/>
      <c r="E212" s="122"/>
      <c r="F212" s="122">
        <v>1964</v>
      </c>
      <c r="G212" s="123">
        <v>0</v>
      </c>
      <c r="H212" s="120"/>
      <c r="I212" s="120"/>
      <c r="J212" s="120"/>
      <c r="K212" s="120"/>
      <c r="L212" s="120" t="s">
        <v>245</v>
      </c>
      <c r="M212" s="120"/>
      <c r="N212" s="123"/>
      <c r="O212" s="120"/>
      <c r="P212" s="120"/>
      <c r="Q212" s="120"/>
      <c r="R212" s="120"/>
    </row>
    <row r="213" spans="1:18" ht="33">
      <c r="A213" s="120">
        <v>203</v>
      </c>
      <c r="B213" s="121" t="s">
        <v>904</v>
      </c>
      <c r="C213" s="120" t="s">
        <v>905</v>
      </c>
      <c r="D213" s="122"/>
      <c r="E213" s="122"/>
      <c r="F213" s="122">
        <v>1965</v>
      </c>
      <c r="G213" s="123">
        <v>0</v>
      </c>
      <c r="H213" s="120"/>
      <c r="I213" s="120"/>
      <c r="J213" s="120"/>
      <c r="K213" s="120"/>
      <c r="L213" s="120" t="s">
        <v>245</v>
      </c>
      <c r="M213" s="120"/>
      <c r="N213" s="123"/>
      <c r="O213" s="120"/>
      <c r="P213" s="120"/>
      <c r="Q213" s="120"/>
      <c r="R213" s="120"/>
    </row>
    <row r="214" spans="1:18" ht="33">
      <c r="A214" s="120">
        <v>204</v>
      </c>
      <c r="B214" s="121" t="s">
        <v>906</v>
      </c>
      <c r="C214" s="120" t="s">
        <v>907</v>
      </c>
      <c r="D214" s="122"/>
      <c r="E214" s="122"/>
      <c r="F214" s="122">
        <v>1969</v>
      </c>
      <c r="G214" s="123">
        <v>0</v>
      </c>
      <c r="H214" s="120"/>
      <c r="I214" s="120"/>
      <c r="J214" s="120"/>
      <c r="K214" s="120"/>
      <c r="L214" s="120" t="s">
        <v>245</v>
      </c>
      <c r="M214" s="120"/>
      <c r="N214" s="123"/>
      <c r="O214" s="120"/>
      <c r="P214" s="120"/>
      <c r="Q214" s="120"/>
      <c r="R214" s="120"/>
    </row>
    <row r="215" spans="1:18" ht="25.5">
      <c r="A215" s="120">
        <v>205</v>
      </c>
      <c r="B215" s="121" t="s">
        <v>908</v>
      </c>
      <c r="C215" s="120" t="s">
        <v>909</v>
      </c>
      <c r="D215" s="122"/>
      <c r="E215" s="122"/>
      <c r="F215" s="122">
        <v>1988</v>
      </c>
      <c r="G215" s="123">
        <v>0</v>
      </c>
      <c r="H215" s="120"/>
      <c r="I215" s="120"/>
      <c r="J215" s="120"/>
      <c r="K215" s="120"/>
      <c r="L215" s="120" t="s">
        <v>245</v>
      </c>
      <c r="M215" s="120"/>
      <c r="N215" s="123"/>
      <c r="O215" s="120"/>
      <c r="P215" s="120"/>
      <c r="Q215" s="120"/>
      <c r="R215" s="120"/>
    </row>
    <row r="216" spans="1:18" ht="33">
      <c r="A216" s="120">
        <v>206</v>
      </c>
      <c r="B216" s="121" t="s">
        <v>910</v>
      </c>
      <c r="C216" s="120" t="s">
        <v>911</v>
      </c>
      <c r="D216" s="122"/>
      <c r="E216" s="122"/>
      <c r="F216" s="122">
        <v>1983</v>
      </c>
      <c r="G216" s="123">
        <v>0</v>
      </c>
      <c r="H216" s="120"/>
      <c r="I216" s="120"/>
      <c r="J216" s="120"/>
      <c r="K216" s="120"/>
      <c r="L216" s="120" t="s">
        <v>245</v>
      </c>
      <c r="M216" s="120"/>
      <c r="N216" s="123"/>
      <c r="O216" s="120"/>
      <c r="P216" s="120"/>
      <c r="Q216" s="120"/>
      <c r="R216" s="120"/>
    </row>
    <row r="217" spans="1:18" ht="25.5">
      <c r="A217" s="120">
        <v>207</v>
      </c>
      <c r="B217" s="121" t="s">
        <v>912</v>
      </c>
      <c r="C217" s="120" t="s">
        <v>913</v>
      </c>
      <c r="D217" s="122"/>
      <c r="E217" s="122"/>
      <c r="F217" s="122">
        <v>1999</v>
      </c>
      <c r="G217" s="123">
        <v>0</v>
      </c>
      <c r="H217" s="120"/>
      <c r="I217" s="120"/>
      <c r="J217" s="120"/>
      <c r="K217" s="120"/>
      <c r="L217" s="120" t="s">
        <v>245</v>
      </c>
      <c r="M217" s="120"/>
      <c r="N217" s="123"/>
      <c r="O217" s="120"/>
      <c r="P217" s="120"/>
      <c r="Q217" s="120"/>
      <c r="R217" s="120"/>
    </row>
    <row r="218" spans="1:18" ht="25.5">
      <c r="A218" s="120">
        <v>209</v>
      </c>
      <c r="B218" s="121" t="s">
        <v>914</v>
      </c>
      <c r="C218" s="120" t="s">
        <v>28</v>
      </c>
      <c r="D218" s="122"/>
      <c r="E218" s="122"/>
      <c r="F218" s="122"/>
      <c r="G218" s="123">
        <v>0</v>
      </c>
      <c r="H218" s="120"/>
      <c r="I218" s="120"/>
      <c r="J218" s="120"/>
      <c r="K218" s="120"/>
      <c r="L218" s="120" t="s">
        <v>245</v>
      </c>
      <c r="M218" s="120"/>
      <c r="N218" s="123"/>
      <c r="O218" s="120"/>
      <c r="P218" s="120"/>
      <c r="Q218" s="120"/>
      <c r="R218" s="120"/>
    </row>
    <row r="219" spans="1:18" ht="12.75">
      <c r="A219" s="419" t="s">
        <v>915</v>
      </c>
      <c r="B219" s="420"/>
      <c r="C219" s="420"/>
      <c r="D219" s="420"/>
      <c r="E219" s="420"/>
      <c r="F219" s="420"/>
      <c r="G219" s="420"/>
      <c r="H219" s="420"/>
      <c r="I219" s="420"/>
      <c r="J219" s="420"/>
      <c r="K219" s="420"/>
      <c r="L219" s="420"/>
      <c r="M219" s="420"/>
      <c r="N219" s="420"/>
      <c r="O219" s="420"/>
      <c r="P219" s="420"/>
      <c r="Q219" s="420"/>
      <c r="R219" s="420"/>
    </row>
    <row r="220" spans="1:18" ht="25.5">
      <c r="A220" s="120">
        <v>210</v>
      </c>
      <c r="B220" s="121" t="s">
        <v>916</v>
      </c>
      <c r="C220" s="120" t="s">
        <v>917</v>
      </c>
      <c r="D220" s="122"/>
      <c r="E220" s="122"/>
      <c r="F220" s="122"/>
      <c r="G220" s="123">
        <v>0</v>
      </c>
      <c r="H220" s="120"/>
      <c r="I220" s="120"/>
      <c r="J220" s="120"/>
      <c r="K220" s="120"/>
      <c r="L220" s="120" t="s">
        <v>245</v>
      </c>
      <c r="M220" s="120"/>
      <c r="N220" s="120"/>
      <c r="O220" s="120"/>
      <c r="P220" s="120"/>
      <c r="Q220" s="120"/>
      <c r="R220" s="120"/>
    </row>
    <row r="221" spans="1:18" ht="25.5">
      <c r="A221" s="120">
        <v>211</v>
      </c>
      <c r="B221" s="121" t="s">
        <v>918</v>
      </c>
      <c r="C221" s="120" t="s">
        <v>919</v>
      </c>
      <c r="D221" s="122"/>
      <c r="E221" s="122"/>
      <c r="F221" s="122"/>
      <c r="G221" s="123">
        <v>0</v>
      </c>
      <c r="H221" s="120"/>
      <c r="I221" s="120"/>
      <c r="J221" s="120"/>
      <c r="K221" s="120"/>
      <c r="L221" s="120" t="s">
        <v>245</v>
      </c>
      <c r="M221" s="120"/>
      <c r="N221" s="120"/>
      <c r="O221" s="120"/>
      <c r="P221" s="120"/>
      <c r="Q221" s="120"/>
      <c r="R221" s="120"/>
    </row>
    <row r="222" spans="1:18" ht="25.5">
      <c r="A222" s="120">
        <v>212</v>
      </c>
      <c r="B222" s="121" t="s">
        <v>920</v>
      </c>
      <c r="C222" s="120" t="s">
        <v>921</v>
      </c>
      <c r="D222" s="122"/>
      <c r="E222" s="122"/>
      <c r="F222" s="122"/>
      <c r="G222" s="123">
        <v>0</v>
      </c>
      <c r="H222" s="120"/>
      <c r="I222" s="120"/>
      <c r="J222" s="120"/>
      <c r="K222" s="120"/>
      <c r="L222" s="120" t="s">
        <v>245</v>
      </c>
      <c r="M222" s="120"/>
      <c r="N222" s="120"/>
      <c r="O222" s="120"/>
      <c r="P222" s="120"/>
      <c r="Q222" s="120"/>
      <c r="R222" s="120"/>
    </row>
    <row r="223" spans="1:18" ht="25.5">
      <c r="A223" s="120">
        <v>213</v>
      </c>
      <c r="B223" s="121" t="s">
        <v>922</v>
      </c>
      <c r="C223" s="120" t="s">
        <v>911</v>
      </c>
      <c r="D223" s="122"/>
      <c r="E223" s="122"/>
      <c r="F223" s="122"/>
      <c r="G223" s="123">
        <v>0</v>
      </c>
      <c r="H223" s="120"/>
      <c r="I223" s="120"/>
      <c r="J223" s="120"/>
      <c r="K223" s="120"/>
      <c r="L223" s="120" t="s">
        <v>245</v>
      </c>
      <c r="M223" s="120"/>
      <c r="N223" s="120"/>
      <c r="O223" s="120"/>
      <c r="P223" s="120"/>
      <c r="Q223" s="120"/>
      <c r="R223" s="120"/>
    </row>
    <row r="224" spans="1:18" ht="25.5">
      <c r="A224" s="120">
        <v>214</v>
      </c>
      <c r="B224" s="121" t="s">
        <v>916</v>
      </c>
      <c r="C224" s="120" t="s">
        <v>150</v>
      </c>
      <c r="D224" s="122"/>
      <c r="E224" s="122"/>
      <c r="F224" s="122"/>
      <c r="G224" s="123">
        <v>0</v>
      </c>
      <c r="H224" s="120"/>
      <c r="I224" s="120"/>
      <c r="J224" s="120"/>
      <c r="K224" s="120"/>
      <c r="L224" s="120" t="s">
        <v>245</v>
      </c>
      <c r="M224" s="120"/>
      <c r="N224" s="120"/>
      <c r="O224" s="120"/>
      <c r="P224" s="120"/>
      <c r="Q224" s="120"/>
      <c r="R224" s="120"/>
    </row>
    <row r="225" spans="1:18" ht="25.5">
      <c r="A225" s="120">
        <v>215</v>
      </c>
      <c r="B225" s="121" t="s">
        <v>916</v>
      </c>
      <c r="C225" s="120" t="s">
        <v>923</v>
      </c>
      <c r="D225" s="122"/>
      <c r="E225" s="122"/>
      <c r="F225" s="122"/>
      <c r="G225" s="123">
        <v>0</v>
      </c>
      <c r="H225" s="120"/>
      <c r="I225" s="120"/>
      <c r="J225" s="120"/>
      <c r="K225" s="120"/>
      <c r="L225" s="120" t="s">
        <v>245</v>
      </c>
      <c r="M225" s="120"/>
      <c r="N225" s="120"/>
      <c r="O225" s="120"/>
      <c r="P225" s="120"/>
      <c r="Q225" s="120"/>
      <c r="R225" s="120"/>
    </row>
    <row r="226" spans="1:18" ht="25.5">
      <c r="A226" s="120">
        <v>216</v>
      </c>
      <c r="B226" s="121" t="s">
        <v>918</v>
      </c>
      <c r="C226" s="120" t="s">
        <v>924</v>
      </c>
      <c r="D226" s="122"/>
      <c r="E226" s="122"/>
      <c r="F226" s="122"/>
      <c r="G226" s="123">
        <v>0</v>
      </c>
      <c r="H226" s="120"/>
      <c r="I226" s="120"/>
      <c r="J226" s="120"/>
      <c r="K226" s="120"/>
      <c r="L226" s="120" t="s">
        <v>245</v>
      </c>
      <c r="M226" s="120"/>
      <c r="N226" s="120"/>
      <c r="O226" s="120"/>
      <c r="P226" s="120"/>
      <c r="Q226" s="120"/>
      <c r="R226" s="120"/>
    </row>
    <row r="227" spans="1:18" ht="25.5">
      <c r="A227" s="120">
        <v>217</v>
      </c>
      <c r="B227" s="121" t="s">
        <v>918</v>
      </c>
      <c r="C227" s="120" t="s">
        <v>925</v>
      </c>
      <c r="D227" s="122"/>
      <c r="E227" s="122"/>
      <c r="F227" s="122"/>
      <c r="G227" s="123">
        <v>0</v>
      </c>
      <c r="H227" s="120"/>
      <c r="I227" s="120"/>
      <c r="J227" s="120"/>
      <c r="K227" s="120"/>
      <c r="L227" s="120" t="s">
        <v>245</v>
      </c>
      <c r="M227" s="120"/>
      <c r="N227" s="120"/>
      <c r="O227" s="120"/>
      <c r="P227" s="120"/>
      <c r="Q227" s="120"/>
      <c r="R227" s="120"/>
    </row>
    <row r="228" spans="1:18" ht="25.5">
      <c r="A228" s="120">
        <v>218</v>
      </c>
      <c r="B228" s="121" t="s">
        <v>916</v>
      </c>
      <c r="C228" s="120" t="s">
        <v>926</v>
      </c>
      <c r="D228" s="122"/>
      <c r="E228" s="122"/>
      <c r="F228" s="122"/>
      <c r="G228" s="123">
        <v>0</v>
      </c>
      <c r="H228" s="120"/>
      <c r="I228" s="120"/>
      <c r="J228" s="120"/>
      <c r="K228" s="120"/>
      <c r="L228" s="120" t="s">
        <v>245</v>
      </c>
      <c r="M228" s="120"/>
      <c r="N228" s="120"/>
      <c r="O228" s="120"/>
      <c r="P228" s="120"/>
      <c r="Q228" s="120"/>
      <c r="R228" s="120"/>
    </row>
    <row r="229" spans="1:18" ht="25.5">
      <c r="A229" s="120">
        <v>219</v>
      </c>
      <c r="B229" s="121" t="s">
        <v>918</v>
      </c>
      <c r="C229" s="120" t="s">
        <v>927</v>
      </c>
      <c r="D229" s="122"/>
      <c r="E229" s="122"/>
      <c r="F229" s="122"/>
      <c r="G229" s="123">
        <v>0</v>
      </c>
      <c r="H229" s="120"/>
      <c r="I229" s="120"/>
      <c r="J229" s="120"/>
      <c r="K229" s="120"/>
      <c r="L229" s="120" t="s">
        <v>245</v>
      </c>
      <c r="M229" s="120"/>
      <c r="N229" s="120"/>
      <c r="O229" s="120"/>
      <c r="P229" s="120"/>
      <c r="Q229" s="120"/>
      <c r="R229" s="120"/>
    </row>
    <row r="230" spans="1:18" ht="25.5">
      <c r="A230" s="120">
        <v>220</v>
      </c>
      <c r="B230" s="121" t="s">
        <v>918</v>
      </c>
      <c r="C230" s="120" t="s">
        <v>928</v>
      </c>
      <c r="D230" s="122"/>
      <c r="E230" s="122"/>
      <c r="F230" s="122"/>
      <c r="G230" s="123">
        <v>0</v>
      </c>
      <c r="H230" s="120"/>
      <c r="I230" s="120"/>
      <c r="J230" s="120"/>
      <c r="K230" s="120"/>
      <c r="L230" s="120" t="s">
        <v>245</v>
      </c>
      <c r="M230" s="120"/>
      <c r="N230" s="120"/>
      <c r="O230" s="120"/>
      <c r="P230" s="120"/>
      <c r="Q230" s="120"/>
      <c r="R230" s="120"/>
    </row>
    <row r="231" spans="1:18" ht="25.5">
      <c r="A231" s="120">
        <v>221</v>
      </c>
      <c r="B231" s="121" t="s">
        <v>918</v>
      </c>
      <c r="C231" s="120" t="s">
        <v>929</v>
      </c>
      <c r="D231" s="122"/>
      <c r="E231" s="122"/>
      <c r="F231" s="122"/>
      <c r="G231" s="123">
        <v>0</v>
      </c>
      <c r="H231" s="120"/>
      <c r="I231" s="120"/>
      <c r="J231" s="120"/>
      <c r="K231" s="120"/>
      <c r="L231" s="120" t="s">
        <v>245</v>
      </c>
      <c r="M231" s="120"/>
      <c r="N231" s="120"/>
      <c r="O231" s="120"/>
      <c r="P231" s="120"/>
      <c r="Q231" s="120"/>
      <c r="R231" s="120"/>
    </row>
    <row r="232" spans="1:18" ht="25.5">
      <c r="A232" s="120">
        <v>222</v>
      </c>
      <c r="B232" s="121" t="s">
        <v>918</v>
      </c>
      <c r="C232" s="120" t="s">
        <v>930</v>
      </c>
      <c r="D232" s="122"/>
      <c r="E232" s="122"/>
      <c r="F232" s="122"/>
      <c r="G232" s="123">
        <v>0</v>
      </c>
      <c r="H232" s="120"/>
      <c r="I232" s="120"/>
      <c r="J232" s="120"/>
      <c r="K232" s="120"/>
      <c r="L232" s="120" t="s">
        <v>245</v>
      </c>
      <c r="M232" s="120"/>
      <c r="N232" s="120"/>
      <c r="O232" s="120"/>
      <c r="P232" s="120"/>
      <c r="Q232" s="120"/>
      <c r="R232" s="120"/>
    </row>
    <row r="233" spans="1:18" ht="25.5">
      <c r="A233" s="120">
        <v>223</v>
      </c>
      <c r="B233" s="121" t="s">
        <v>918</v>
      </c>
      <c r="C233" s="120" t="s">
        <v>931</v>
      </c>
      <c r="D233" s="122"/>
      <c r="E233" s="122"/>
      <c r="F233" s="122"/>
      <c r="G233" s="123">
        <v>0</v>
      </c>
      <c r="H233" s="120"/>
      <c r="I233" s="120"/>
      <c r="J233" s="120"/>
      <c r="K233" s="120"/>
      <c r="L233" s="120" t="s">
        <v>245</v>
      </c>
      <c r="M233" s="120"/>
      <c r="N233" s="120"/>
      <c r="O233" s="120"/>
      <c r="P233" s="120"/>
      <c r="Q233" s="120"/>
      <c r="R233" s="120"/>
    </row>
    <row r="234" spans="1:18" ht="25.5">
      <c r="A234" s="120">
        <v>224</v>
      </c>
      <c r="B234" s="121" t="s">
        <v>918</v>
      </c>
      <c r="C234" s="120" t="s">
        <v>932</v>
      </c>
      <c r="D234" s="122"/>
      <c r="E234" s="122"/>
      <c r="F234" s="122"/>
      <c r="G234" s="123">
        <v>0</v>
      </c>
      <c r="H234" s="120"/>
      <c r="I234" s="120"/>
      <c r="J234" s="120"/>
      <c r="K234" s="120"/>
      <c r="L234" s="120" t="s">
        <v>245</v>
      </c>
      <c r="M234" s="120"/>
      <c r="N234" s="120"/>
      <c r="O234" s="120"/>
      <c r="P234" s="120"/>
      <c r="Q234" s="120"/>
      <c r="R234" s="120"/>
    </row>
    <row r="235" spans="1:18" ht="25.5">
      <c r="A235" s="120">
        <v>225</v>
      </c>
      <c r="B235" s="121" t="s">
        <v>916</v>
      </c>
      <c r="C235" s="120" t="s">
        <v>933</v>
      </c>
      <c r="D235" s="122"/>
      <c r="E235" s="122"/>
      <c r="F235" s="122"/>
      <c r="G235" s="123">
        <v>0</v>
      </c>
      <c r="H235" s="120"/>
      <c r="I235" s="120"/>
      <c r="J235" s="120"/>
      <c r="K235" s="120"/>
      <c r="L235" s="120" t="s">
        <v>245</v>
      </c>
      <c r="M235" s="120"/>
      <c r="N235" s="120"/>
      <c r="O235" s="120"/>
      <c r="P235" s="120"/>
      <c r="Q235" s="120"/>
      <c r="R235" s="120"/>
    </row>
    <row r="236" spans="1:18" ht="25.5">
      <c r="A236" s="120">
        <v>226</v>
      </c>
      <c r="B236" s="121" t="s">
        <v>918</v>
      </c>
      <c r="C236" s="120" t="s">
        <v>934</v>
      </c>
      <c r="D236" s="122"/>
      <c r="E236" s="122"/>
      <c r="F236" s="122"/>
      <c r="G236" s="123">
        <v>0</v>
      </c>
      <c r="H236" s="120"/>
      <c r="I236" s="120"/>
      <c r="J236" s="120"/>
      <c r="K236" s="120"/>
      <c r="L236" s="120" t="s">
        <v>245</v>
      </c>
      <c r="M236" s="120"/>
      <c r="N236" s="120"/>
      <c r="O236" s="120"/>
      <c r="P236" s="120"/>
      <c r="Q236" s="120"/>
      <c r="R236" s="120"/>
    </row>
    <row r="237" spans="1:18" ht="25.5">
      <c r="A237" s="120">
        <v>227</v>
      </c>
      <c r="B237" s="121" t="s">
        <v>916</v>
      </c>
      <c r="C237" s="120" t="s">
        <v>935</v>
      </c>
      <c r="D237" s="122"/>
      <c r="E237" s="122"/>
      <c r="F237" s="122"/>
      <c r="G237" s="123">
        <v>0</v>
      </c>
      <c r="H237" s="120"/>
      <c r="I237" s="120"/>
      <c r="J237" s="120"/>
      <c r="K237" s="120"/>
      <c r="L237" s="120" t="s">
        <v>245</v>
      </c>
      <c r="M237" s="120"/>
      <c r="N237" s="120"/>
      <c r="O237" s="120"/>
      <c r="P237" s="120"/>
      <c r="Q237" s="120"/>
      <c r="R237" s="120"/>
    </row>
    <row r="238" spans="1:18" ht="12.75">
      <c r="A238" s="421" t="s">
        <v>936</v>
      </c>
      <c r="B238" s="422"/>
      <c r="C238" s="422"/>
      <c r="D238" s="422"/>
      <c r="E238" s="422"/>
      <c r="F238" s="422"/>
      <c r="G238" s="422"/>
      <c r="H238" s="422"/>
      <c r="I238" s="422"/>
      <c r="J238" s="422"/>
      <c r="K238" s="422"/>
      <c r="L238" s="422"/>
      <c r="M238" s="422"/>
      <c r="N238" s="422"/>
      <c r="O238" s="422"/>
      <c r="P238" s="422"/>
      <c r="Q238" s="422"/>
      <c r="R238" s="422"/>
    </row>
    <row r="239" spans="1:18" ht="25.5">
      <c r="A239" s="120">
        <v>228</v>
      </c>
      <c r="B239" s="121" t="s">
        <v>1238</v>
      </c>
      <c r="C239" s="120" t="s">
        <v>937</v>
      </c>
      <c r="D239" s="122"/>
      <c r="E239" s="122"/>
      <c r="F239" s="122"/>
      <c r="G239" s="123">
        <v>0</v>
      </c>
      <c r="H239" s="120"/>
      <c r="I239" s="120"/>
      <c r="J239" s="120"/>
      <c r="K239" s="120"/>
      <c r="L239" s="120" t="s">
        <v>245</v>
      </c>
      <c r="M239" s="120"/>
      <c r="N239" s="120"/>
      <c r="O239" s="120"/>
      <c r="P239" s="120"/>
      <c r="Q239" s="120"/>
      <c r="R239" s="120"/>
    </row>
    <row r="240" spans="1:18" ht="25.5">
      <c r="A240" s="120">
        <v>229</v>
      </c>
      <c r="B240" s="121" t="s">
        <v>938</v>
      </c>
      <c r="C240" s="120" t="s">
        <v>937</v>
      </c>
      <c r="D240" s="122"/>
      <c r="E240" s="122"/>
      <c r="F240" s="122"/>
      <c r="G240" s="123">
        <v>0</v>
      </c>
      <c r="H240" s="120"/>
      <c r="I240" s="120"/>
      <c r="J240" s="120"/>
      <c r="K240" s="120"/>
      <c r="L240" s="120" t="s">
        <v>245</v>
      </c>
      <c r="M240" s="120"/>
      <c r="N240" s="120"/>
      <c r="O240" s="120"/>
      <c r="P240" s="120"/>
      <c r="Q240" s="120"/>
      <c r="R240" s="120"/>
    </row>
    <row r="241" spans="1:18" ht="25.5">
      <c r="A241" s="120">
        <v>230</v>
      </c>
      <c r="B241" s="121" t="s">
        <v>939</v>
      </c>
      <c r="C241" s="120" t="s">
        <v>937</v>
      </c>
      <c r="D241" s="122"/>
      <c r="E241" s="122"/>
      <c r="F241" s="122"/>
      <c r="G241" s="123">
        <v>0</v>
      </c>
      <c r="H241" s="120"/>
      <c r="I241" s="120"/>
      <c r="J241" s="120"/>
      <c r="K241" s="120"/>
      <c r="L241" s="120" t="s">
        <v>245</v>
      </c>
      <c r="M241" s="120"/>
      <c r="N241" s="120"/>
      <c r="O241" s="120"/>
      <c r="P241" s="120"/>
      <c r="Q241" s="120"/>
      <c r="R241" s="120"/>
    </row>
    <row r="242" spans="1:18" ht="25.5">
      <c r="A242" s="120">
        <v>231</v>
      </c>
      <c r="B242" s="121" t="s">
        <v>940</v>
      </c>
      <c r="C242" s="139" t="s">
        <v>941</v>
      </c>
      <c r="D242" s="122"/>
      <c r="E242" s="122"/>
      <c r="F242" s="122"/>
      <c r="G242" s="123">
        <v>0</v>
      </c>
      <c r="H242" s="120"/>
      <c r="I242" s="120"/>
      <c r="J242" s="120"/>
      <c r="K242" s="120"/>
      <c r="L242" s="120" t="s">
        <v>245</v>
      </c>
      <c r="M242" s="120"/>
      <c r="N242" s="120"/>
      <c r="O242" s="120"/>
      <c r="P242" s="120"/>
      <c r="Q242" s="120"/>
      <c r="R242" s="120"/>
    </row>
    <row r="243" spans="1:18" ht="25.5">
      <c r="A243" s="120">
        <v>232</v>
      </c>
      <c r="B243" s="121" t="s">
        <v>942</v>
      </c>
      <c r="C243" s="120" t="s">
        <v>943</v>
      </c>
      <c r="D243" s="122"/>
      <c r="E243" s="122"/>
      <c r="F243" s="122"/>
      <c r="G243" s="123">
        <v>0</v>
      </c>
      <c r="H243" s="120"/>
      <c r="I243" s="120"/>
      <c r="J243" s="120"/>
      <c r="K243" s="120"/>
      <c r="L243" s="120" t="s">
        <v>245</v>
      </c>
      <c r="M243" s="120"/>
      <c r="N243" s="120"/>
      <c r="O243" s="120"/>
      <c r="P243" s="120"/>
      <c r="Q243" s="120"/>
      <c r="R243" s="120"/>
    </row>
    <row r="244" spans="1:18" ht="25.5">
      <c r="A244" s="120">
        <v>233</v>
      </c>
      <c r="B244" s="121" t="s">
        <v>944</v>
      </c>
      <c r="C244" s="120" t="s">
        <v>943</v>
      </c>
      <c r="D244" s="122"/>
      <c r="E244" s="122"/>
      <c r="F244" s="122"/>
      <c r="G244" s="123">
        <v>0</v>
      </c>
      <c r="H244" s="120"/>
      <c r="I244" s="120"/>
      <c r="J244" s="120"/>
      <c r="K244" s="120"/>
      <c r="L244" s="120" t="s">
        <v>245</v>
      </c>
      <c r="M244" s="120"/>
      <c r="N244" s="120"/>
      <c r="O244" s="120"/>
      <c r="P244" s="120"/>
      <c r="Q244" s="120"/>
      <c r="R244" s="120"/>
    </row>
    <row r="245" spans="1:18" ht="25.5">
      <c r="A245" s="120">
        <v>236</v>
      </c>
      <c r="B245" s="121" t="s">
        <v>1239</v>
      </c>
      <c r="C245" s="140" t="s">
        <v>945</v>
      </c>
      <c r="D245" s="122"/>
      <c r="E245" s="122"/>
      <c r="F245" s="122"/>
      <c r="G245" s="123">
        <v>0</v>
      </c>
      <c r="H245" s="120"/>
      <c r="I245" s="120"/>
      <c r="J245" s="120"/>
      <c r="K245" s="120"/>
      <c r="L245" s="120" t="s">
        <v>245</v>
      </c>
      <c r="M245" s="120"/>
      <c r="N245" s="120"/>
      <c r="O245" s="120"/>
      <c r="P245" s="120"/>
      <c r="Q245" s="120"/>
      <c r="R245" s="120"/>
    </row>
    <row r="246" spans="1:18" ht="25.5">
      <c r="A246" s="120">
        <v>237</v>
      </c>
      <c r="B246" s="121" t="s">
        <v>946</v>
      </c>
      <c r="C246" s="140" t="s">
        <v>945</v>
      </c>
      <c r="D246" s="122"/>
      <c r="E246" s="122"/>
      <c r="F246" s="122"/>
      <c r="G246" s="123">
        <v>0</v>
      </c>
      <c r="H246" s="120"/>
      <c r="I246" s="120"/>
      <c r="J246" s="120"/>
      <c r="K246" s="120"/>
      <c r="L246" s="120" t="s">
        <v>245</v>
      </c>
      <c r="M246" s="120"/>
      <c r="N246" s="120"/>
      <c r="O246" s="120"/>
      <c r="P246" s="120"/>
      <c r="Q246" s="120"/>
      <c r="R246" s="120"/>
    </row>
    <row r="247" spans="1:18" ht="25.5">
      <c r="A247" s="120">
        <v>238</v>
      </c>
      <c r="B247" s="121" t="s">
        <v>947</v>
      </c>
      <c r="C247" s="140" t="s">
        <v>945</v>
      </c>
      <c r="D247" s="122"/>
      <c r="E247" s="122"/>
      <c r="F247" s="122"/>
      <c r="G247" s="123">
        <v>0</v>
      </c>
      <c r="H247" s="120"/>
      <c r="I247" s="120"/>
      <c r="J247" s="120"/>
      <c r="K247" s="120"/>
      <c r="L247" s="120" t="s">
        <v>245</v>
      </c>
      <c r="M247" s="120"/>
      <c r="N247" s="120"/>
      <c r="O247" s="120"/>
      <c r="P247" s="120"/>
      <c r="Q247" s="120"/>
      <c r="R247" s="120"/>
    </row>
    <row r="248" spans="1:18" ht="25.5">
      <c r="A248" s="120">
        <v>239</v>
      </c>
      <c r="B248" s="121" t="s">
        <v>948</v>
      </c>
      <c r="C248" s="120">
        <f>SUM(B246)</f>
        <v>0</v>
      </c>
      <c r="D248" s="122"/>
      <c r="E248" s="122"/>
      <c r="F248" s="122"/>
      <c r="G248" s="123">
        <v>0</v>
      </c>
      <c r="H248" s="120"/>
      <c r="I248" s="120"/>
      <c r="J248" s="120"/>
      <c r="K248" s="120"/>
      <c r="L248" s="120" t="s">
        <v>245</v>
      </c>
      <c r="M248" s="120"/>
      <c r="N248" s="120"/>
      <c r="O248" s="120"/>
      <c r="P248" s="120"/>
      <c r="Q248" s="120"/>
      <c r="R248" s="120"/>
    </row>
    <row r="249" spans="1:18" ht="25.5">
      <c r="A249" s="120">
        <v>240</v>
      </c>
      <c r="B249" s="124" t="s">
        <v>949</v>
      </c>
      <c r="C249" s="125" t="s">
        <v>950</v>
      </c>
      <c r="D249" s="126"/>
      <c r="E249" s="126"/>
      <c r="F249" s="126"/>
      <c r="G249" s="123">
        <v>0</v>
      </c>
      <c r="H249" s="120"/>
      <c r="I249" s="125"/>
      <c r="J249" s="125"/>
      <c r="K249" s="120"/>
      <c r="L249" s="120" t="s">
        <v>245</v>
      </c>
      <c r="M249" s="125"/>
      <c r="N249" s="125"/>
      <c r="O249" s="120"/>
      <c r="P249" s="125"/>
      <c r="Q249" s="125"/>
      <c r="R249" s="125"/>
    </row>
    <row r="250" spans="1:18" ht="12.75">
      <c r="A250" s="141"/>
      <c r="B250" s="134" t="s">
        <v>158</v>
      </c>
      <c r="C250" s="135"/>
      <c r="D250" s="135"/>
      <c r="E250" s="135"/>
      <c r="F250" s="135"/>
      <c r="G250" s="133">
        <f>SUM(G212:G249)</f>
        <v>0</v>
      </c>
      <c r="H250" s="133">
        <f>SUM(H212:H249)</f>
        <v>0</v>
      </c>
      <c r="I250" s="133">
        <f>SUM(I212:I249)</f>
        <v>0</v>
      </c>
      <c r="J250" s="133"/>
      <c r="K250" s="133"/>
      <c r="L250" s="133"/>
      <c r="M250" s="133"/>
      <c r="N250" s="133"/>
      <c r="O250" s="133"/>
      <c r="P250" s="133"/>
      <c r="Q250" s="133"/>
      <c r="R250" s="133"/>
    </row>
  </sheetData>
  <sheetProtection/>
  <mergeCells count="19">
    <mergeCell ref="A211:R211"/>
    <mergeCell ref="A219:R219"/>
    <mergeCell ref="A238:R238"/>
    <mergeCell ref="L3:L4"/>
    <mergeCell ref="M3:M4"/>
    <mergeCell ref="N3:P3"/>
    <mergeCell ref="Q3:R3"/>
    <mergeCell ref="A6:R6"/>
    <mergeCell ref="A33:R33"/>
    <mergeCell ref="A2:R2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rintOptions/>
  <pageMargins left="0.31496062992125984" right="0.11811023622047245" top="0.3937007874015748" bottom="0.3543307086614173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zoomScale="75" zoomScaleNormal="75" zoomScalePageLayoutView="0" workbookViewId="0" topLeftCell="A10">
      <selection activeCell="A2" sqref="A2:O26"/>
    </sheetView>
  </sheetViews>
  <sheetFormatPr defaultColWidth="9.00390625" defaultRowHeight="12.75"/>
  <cols>
    <col min="1" max="1" width="4.25390625" style="0" customWidth="1"/>
    <col min="2" max="2" width="23.125" style="0" customWidth="1"/>
    <col min="3" max="3" width="19.125" style="0" customWidth="1"/>
    <col min="4" max="4" width="10.875" style="0" customWidth="1"/>
    <col min="5" max="5" width="12.00390625" style="0" customWidth="1"/>
    <col min="6" max="6" width="11.625" style="0" customWidth="1"/>
    <col min="7" max="7" width="12.375" style="0" customWidth="1"/>
    <col min="8" max="8" width="12.625" style="0" customWidth="1"/>
    <col min="9" max="9" width="18.75390625" style="0" customWidth="1"/>
    <col min="10" max="10" width="8.125" style="0" customWidth="1"/>
    <col min="11" max="11" width="8.00390625" style="0" customWidth="1"/>
    <col min="13" max="13" width="7.625" style="0" customWidth="1"/>
    <col min="14" max="14" width="8.25390625" style="0" customWidth="1"/>
    <col min="15" max="15" width="8.00390625" style="0" customWidth="1"/>
  </cols>
  <sheetData>
    <row r="2" spans="1:15" ht="18.75">
      <c r="A2" s="441" t="s">
        <v>241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2"/>
      <c r="M2" s="442"/>
      <c r="N2" s="442"/>
      <c r="O2" s="442"/>
    </row>
    <row r="3" spans="1:15" ht="13.5" thickBot="1">
      <c r="A3" s="49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443" t="s">
        <v>29</v>
      </c>
      <c r="B4" s="433" t="s">
        <v>61</v>
      </c>
      <c r="C4" s="445" t="s">
        <v>242</v>
      </c>
      <c r="D4" s="447" t="s">
        <v>62</v>
      </c>
      <c r="E4" s="447"/>
      <c r="F4" s="448"/>
      <c r="G4" s="433" t="s">
        <v>63</v>
      </c>
      <c r="H4" s="433" t="s">
        <v>64</v>
      </c>
      <c r="I4" s="433" t="s">
        <v>65</v>
      </c>
      <c r="J4" s="433" t="s">
        <v>66</v>
      </c>
      <c r="K4" s="436" t="s">
        <v>67</v>
      </c>
      <c r="L4" s="437"/>
      <c r="M4" s="438"/>
      <c r="N4" s="439" t="s">
        <v>68</v>
      </c>
      <c r="O4" s="440"/>
    </row>
    <row r="5" spans="1:15" ht="270">
      <c r="A5" s="444"/>
      <c r="B5" s="434"/>
      <c r="C5" s="446"/>
      <c r="D5" s="53" t="s">
        <v>69</v>
      </c>
      <c r="E5" s="53" t="s">
        <v>42</v>
      </c>
      <c r="F5" s="53" t="s">
        <v>70</v>
      </c>
      <c r="G5" s="434"/>
      <c r="H5" s="434"/>
      <c r="I5" s="434"/>
      <c r="J5" s="435"/>
      <c r="K5" s="52" t="s">
        <v>71</v>
      </c>
      <c r="L5" s="54" t="s">
        <v>72</v>
      </c>
      <c r="M5" s="52" t="s">
        <v>73</v>
      </c>
      <c r="N5" s="52" t="s">
        <v>74</v>
      </c>
      <c r="O5" s="55" t="s">
        <v>75</v>
      </c>
    </row>
    <row r="6" spans="1:15" ht="60">
      <c r="A6" s="56">
        <v>1</v>
      </c>
      <c r="B6" s="57" t="s">
        <v>243</v>
      </c>
      <c r="C6" s="56" t="s">
        <v>244</v>
      </c>
      <c r="D6" s="2">
        <v>0</v>
      </c>
      <c r="E6" s="56"/>
      <c r="F6" s="56"/>
      <c r="G6" s="56"/>
      <c r="H6" s="56"/>
      <c r="I6" s="56" t="s">
        <v>1016</v>
      </c>
      <c r="J6" s="56"/>
      <c r="K6" s="2"/>
      <c r="L6" s="56"/>
      <c r="M6" s="56"/>
      <c r="N6" s="56"/>
      <c r="O6" s="56"/>
    </row>
    <row r="7" spans="1:15" ht="60">
      <c r="A7" s="56">
        <v>2</v>
      </c>
      <c r="B7" s="57" t="s">
        <v>246</v>
      </c>
      <c r="C7" s="56" t="s">
        <v>247</v>
      </c>
      <c r="D7" s="2">
        <v>0</v>
      </c>
      <c r="E7" s="56"/>
      <c r="F7" s="56"/>
      <c r="G7" s="56"/>
      <c r="H7" s="56"/>
      <c r="I7" s="56" t="s">
        <v>1016</v>
      </c>
      <c r="J7" s="56"/>
      <c r="K7" s="2"/>
      <c r="L7" s="56"/>
      <c r="M7" s="56"/>
      <c r="N7" s="56"/>
      <c r="O7" s="56"/>
    </row>
    <row r="8" spans="1:15" ht="60">
      <c r="A8" s="56">
        <v>3</v>
      </c>
      <c r="B8" s="57" t="s">
        <v>248</v>
      </c>
      <c r="C8" s="56" t="s">
        <v>249</v>
      </c>
      <c r="D8" s="2">
        <v>0</v>
      </c>
      <c r="E8" s="56"/>
      <c r="F8" s="56"/>
      <c r="G8" s="56"/>
      <c r="H8" s="56"/>
      <c r="I8" s="56" t="s">
        <v>1016</v>
      </c>
      <c r="J8" s="56"/>
      <c r="K8" s="2"/>
      <c r="L8" s="56"/>
      <c r="M8" s="56"/>
      <c r="N8" s="56"/>
      <c r="O8" s="56"/>
    </row>
    <row r="9" spans="1:15" ht="60">
      <c r="A9" s="56">
        <v>4</v>
      </c>
      <c r="B9" s="57" t="s">
        <v>250</v>
      </c>
      <c r="C9" s="56" t="s">
        <v>251</v>
      </c>
      <c r="D9" s="2">
        <v>0</v>
      </c>
      <c r="E9" s="56"/>
      <c r="F9" s="56"/>
      <c r="G9" s="56"/>
      <c r="H9" s="56"/>
      <c r="I9" s="56" t="s">
        <v>1016</v>
      </c>
      <c r="J9" s="56"/>
      <c r="K9" s="2"/>
      <c r="L9" s="56"/>
      <c r="M9" s="56"/>
      <c r="N9" s="56"/>
      <c r="O9" s="56"/>
    </row>
    <row r="10" spans="1:15" ht="60">
      <c r="A10" s="56">
        <v>5</v>
      </c>
      <c r="B10" s="57" t="s">
        <v>252</v>
      </c>
      <c r="C10" s="56" t="s">
        <v>253</v>
      </c>
      <c r="D10" s="2">
        <v>0</v>
      </c>
      <c r="E10" s="56"/>
      <c r="F10" s="56"/>
      <c r="G10" s="56"/>
      <c r="H10" s="56"/>
      <c r="I10" s="56" t="s">
        <v>1016</v>
      </c>
      <c r="J10" s="56"/>
      <c r="K10" s="2"/>
      <c r="L10" s="56"/>
      <c r="M10" s="56"/>
      <c r="N10" s="56"/>
      <c r="O10" s="56"/>
    </row>
    <row r="11" spans="1:15" ht="60">
      <c r="A11" s="56">
        <v>6</v>
      </c>
      <c r="B11" s="57" t="s">
        <v>254</v>
      </c>
      <c r="C11" s="56" t="s">
        <v>255</v>
      </c>
      <c r="D11" s="2">
        <v>0</v>
      </c>
      <c r="E11" s="56"/>
      <c r="F11" s="56"/>
      <c r="G11" s="56"/>
      <c r="H11" s="56"/>
      <c r="I11" s="56" t="s">
        <v>1016</v>
      </c>
      <c r="J11" s="56"/>
      <c r="K11" s="2"/>
      <c r="L11" s="56"/>
      <c r="M11" s="56"/>
      <c r="N11" s="56"/>
      <c r="O11" s="56"/>
    </row>
    <row r="12" spans="1:15" ht="60">
      <c r="A12" s="56">
        <v>7</v>
      </c>
      <c r="B12" s="57" t="s">
        <v>256</v>
      </c>
      <c r="C12" s="56" t="s">
        <v>257</v>
      </c>
      <c r="D12" s="2">
        <v>0</v>
      </c>
      <c r="E12" s="56"/>
      <c r="F12" s="56"/>
      <c r="G12" s="56"/>
      <c r="H12" s="56"/>
      <c r="I12" s="56" t="s">
        <v>1016</v>
      </c>
      <c r="J12" s="56"/>
      <c r="K12" s="2"/>
      <c r="L12" s="56"/>
      <c r="M12" s="56"/>
      <c r="N12" s="56"/>
      <c r="O12" s="56"/>
    </row>
    <row r="13" spans="1:15" ht="75">
      <c r="A13" s="56">
        <v>8</v>
      </c>
      <c r="B13" s="57" t="s">
        <v>258</v>
      </c>
      <c r="C13" s="56" t="s">
        <v>259</v>
      </c>
      <c r="D13" s="2">
        <v>0</v>
      </c>
      <c r="E13" s="56"/>
      <c r="F13" s="56"/>
      <c r="G13" s="56"/>
      <c r="H13" s="56"/>
      <c r="I13" s="56" t="s">
        <v>1016</v>
      </c>
      <c r="J13" s="56"/>
      <c r="K13" s="2"/>
      <c r="L13" s="56"/>
      <c r="M13" s="56"/>
      <c r="N13" s="56"/>
      <c r="O13" s="56"/>
    </row>
    <row r="14" spans="1:15" ht="60">
      <c r="A14" s="56">
        <v>9</v>
      </c>
      <c r="B14" s="57" t="s">
        <v>260</v>
      </c>
      <c r="C14" s="56" t="s">
        <v>261</v>
      </c>
      <c r="D14" s="2">
        <v>0</v>
      </c>
      <c r="E14" s="56"/>
      <c r="F14" s="56"/>
      <c r="G14" s="56"/>
      <c r="H14" s="56"/>
      <c r="I14" s="56" t="s">
        <v>1016</v>
      </c>
      <c r="J14" s="56"/>
      <c r="K14" s="2"/>
      <c r="L14" s="56"/>
      <c r="M14" s="56"/>
      <c r="N14" s="56"/>
      <c r="O14" s="56"/>
    </row>
    <row r="15" spans="1:15" ht="60">
      <c r="A15" s="56">
        <v>10</v>
      </c>
      <c r="B15" s="57" t="s">
        <v>262</v>
      </c>
      <c r="C15" s="56" t="s">
        <v>263</v>
      </c>
      <c r="D15" s="2">
        <v>0</v>
      </c>
      <c r="E15" s="56"/>
      <c r="F15" s="56"/>
      <c r="G15" s="56"/>
      <c r="H15" s="56"/>
      <c r="I15" s="56" t="s">
        <v>1016</v>
      </c>
      <c r="J15" s="56"/>
      <c r="K15" s="2"/>
      <c r="L15" s="56"/>
      <c r="M15" s="56"/>
      <c r="N15" s="56"/>
      <c r="O15" s="56"/>
    </row>
    <row r="16" spans="1:15" ht="60">
      <c r="A16" s="56">
        <v>11</v>
      </c>
      <c r="B16" s="57" t="s">
        <v>264</v>
      </c>
      <c r="C16" s="56" t="s">
        <v>265</v>
      </c>
      <c r="D16" s="2">
        <v>0</v>
      </c>
      <c r="E16" s="56"/>
      <c r="F16" s="56"/>
      <c r="G16" s="56"/>
      <c r="H16" s="56"/>
      <c r="I16" s="56" t="s">
        <v>1016</v>
      </c>
      <c r="J16" s="56"/>
      <c r="K16" s="2"/>
      <c r="L16" s="56"/>
      <c r="M16" s="56"/>
      <c r="N16" s="56"/>
      <c r="O16" s="56"/>
    </row>
    <row r="17" spans="1:15" ht="60">
      <c r="A17" s="56">
        <v>12</v>
      </c>
      <c r="B17" s="57" t="s">
        <v>266</v>
      </c>
      <c r="C17" s="56" t="s">
        <v>267</v>
      </c>
      <c r="D17" s="2">
        <v>0</v>
      </c>
      <c r="E17" s="56"/>
      <c r="F17" s="56"/>
      <c r="G17" s="56"/>
      <c r="H17" s="56"/>
      <c r="I17" s="56" t="s">
        <v>1016</v>
      </c>
      <c r="J17" s="56"/>
      <c r="K17" s="2"/>
      <c r="L17" s="56"/>
      <c r="M17" s="56"/>
      <c r="N17" s="56"/>
      <c r="O17" s="56"/>
    </row>
    <row r="18" spans="1:15" ht="75">
      <c r="A18" s="56">
        <v>13</v>
      </c>
      <c r="B18" s="57" t="s">
        <v>268</v>
      </c>
      <c r="C18" s="56" t="s">
        <v>269</v>
      </c>
      <c r="D18" s="2">
        <v>0</v>
      </c>
      <c r="E18" s="56"/>
      <c r="F18" s="56"/>
      <c r="G18" s="56"/>
      <c r="H18" s="56"/>
      <c r="I18" s="56" t="s">
        <v>1016</v>
      </c>
      <c r="J18" s="56"/>
      <c r="K18" s="2"/>
      <c r="L18" s="56"/>
      <c r="M18" s="56"/>
      <c r="N18" s="56"/>
      <c r="O18" s="56"/>
    </row>
    <row r="19" spans="1:15" ht="60">
      <c r="A19" s="56">
        <v>14</v>
      </c>
      <c r="B19" s="57" t="s">
        <v>270</v>
      </c>
      <c r="C19" s="56" t="s">
        <v>271</v>
      </c>
      <c r="D19" s="2">
        <v>0</v>
      </c>
      <c r="E19" s="56"/>
      <c r="F19" s="56"/>
      <c r="G19" s="56"/>
      <c r="H19" s="56"/>
      <c r="I19" s="56" t="s">
        <v>1016</v>
      </c>
      <c r="J19" s="56"/>
      <c r="K19" s="2"/>
      <c r="L19" s="56"/>
      <c r="M19" s="56"/>
      <c r="N19" s="56"/>
      <c r="O19" s="56"/>
    </row>
    <row r="20" spans="1:15" ht="60">
      <c r="A20" s="56">
        <v>15</v>
      </c>
      <c r="B20" s="57" t="s">
        <v>272</v>
      </c>
      <c r="C20" s="56" t="s">
        <v>273</v>
      </c>
      <c r="D20" s="2">
        <v>0</v>
      </c>
      <c r="E20" s="56"/>
      <c r="F20" s="56"/>
      <c r="G20" s="56"/>
      <c r="H20" s="56"/>
      <c r="I20" s="56" t="s">
        <v>1016</v>
      </c>
      <c r="J20" s="56"/>
      <c r="K20" s="2"/>
      <c r="L20" s="56"/>
      <c r="M20" s="56"/>
      <c r="N20" s="56"/>
      <c r="O20" s="56"/>
    </row>
    <row r="21" spans="1:15" ht="75">
      <c r="A21" s="56">
        <v>16</v>
      </c>
      <c r="B21" s="57" t="s">
        <v>274</v>
      </c>
      <c r="C21" s="56" t="s">
        <v>275</v>
      </c>
      <c r="D21" s="2">
        <v>0</v>
      </c>
      <c r="E21" s="56"/>
      <c r="F21" s="56"/>
      <c r="G21" s="56"/>
      <c r="H21" s="56"/>
      <c r="I21" s="56" t="s">
        <v>1016</v>
      </c>
      <c r="J21" s="56"/>
      <c r="K21" s="2"/>
      <c r="L21" s="56"/>
      <c r="M21" s="56"/>
      <c r="N21" s="56"/>
      <c r="O21" s="56"/>
    </row>
    <row r="22" spans="1:15" ht="60">
      <c r="A22" s="56">
        <v>17</v>
      </c>
      <c r="B22" s="57" t="s">
        <v>276</v>
      </c>
      <c r="C22" s="56" t="s">
        <v>277</v>
      </c>
      <c r="D22" s="2">
        <v>0</v>
      </c>
      <c r="E22" s="56"/>
      <c r="F22" s="56"/>
      <c r="G22" s="56"/>
      <c r="H22" s="56"/>
      <c r="I22" s="56" t="s">
        <v>1016</v>
      </c>
      <c r="J22" s="56"/>
      <c r="K22" s="2"/>
      <c r="L22" s="56"/>
      <c r="M22" s="56"/>
      <c r="N22" s="56"/>
      <c r="O22" s="56"/>
    </row>
    <row r="23" spans="1:15" ht="60">
      <c r="A23" s="56">
        <v>18</v>
      </c>
      <c r="B23" s="57" t="s">
        <v>278</v>
      </c>
      <c r="C23" s="56" t="s">
        <v>279</v>
      </c>
      <c r="D23" s="2">
        <v>0</v>
      </c>
      <c r="E23" s="56"/>
      <c r="F23" s="56"/>
      <c r="G23" s="56"/>
      <c r="H23" s="56"/>
      <c r="I23" s="56" t="s">
        <v>1016</v>
      </c>
      <c r="J23" s="56"/>
      <c r="K23" s="2"/>
      <c r="L23" s="56"/>
      <c r="M23" s="56"/>
      <c r="N23" s="56"/>
      <c r="O23" s="56"/>
    </row>
    <row r="24" spans="1:15" ht="45">
      <c r="A24" s="48">
        <v>19</v>
      </c>
      <c r="B24" s="56" t="s">
        <v>280</v>
      </c>
      <c r="C24" s="58" t="s">
        <v>281</v>
      </c>
      <c r="D24" s="59">
        <v>0</v>
      </c>
      <c r="E24" s="60">
        <v>0</v>
      </c>
      <c r="F24" s="59">
        <v>0</v>
      </c>
      <c r="G24" s="38"/>
      <c r="H24" s="56"/>
      <c r="I24" s="56" t="s">
        <v>1016</v>
      </c>
      <c r="J24" s="2"/>
      <c r="K24" s="2"/>
      <c r="L24" s="2"/>
      <c r="M24" s="2"/>
      <c r="N24" s="2"/>
      <c r="O24" s="61"/>
    </row>
    <row r="25" spans="1:15" ht="225.75" customHeight="1">
      <c r="A25" s="48">
        <v>20</v>
      </c>
      <c r="B25" s="326" t="s">
        <v>1138</v>
      </c>
      <c r="C25" s="326" t="s">
        <v>1132</v>
      </c>
      <c r="D25" s="329">
        <v>275861.26</v>
      </c>
      <c r="E25" s="329">
        <v>275861.26</v>
      </c>
      <c r="F25" s="329">
        <f>D25-E25</f>
        <v>0</v>
      </c>
      <c r="G25" s="329"/>
      <c r="H25" s="324" t="s">
        <v>1237</v>
      </c>
      <c r="I25" s="339" t="s">
        <v>1016</v>
      </c>
      <c r="J25" s="2"/>
      <c r="K25" s="2"/>
      <c r="L25" s="2"/>
      <c r="M25" s="2"/>
      <c r="N25" s="2"/>
      <c r="O25" s="61"/>
    </row>
    <row r="26" spans="1:15" ht="15">
      <c r="A26" s="61"/>
      <c r="B26" s="61" t="s">
        <v>158</v>
      </c>
      <c r="C26" s="2"/>
      <c r="D26" s="316">
        <v>275861.26</v>
      </c>
      <c r="E26" s="316">
        <v>275861.26</v>
      </c>
      <c r="F26" s="338">
        <f>D26-E26</f>
        <v>0</v>
      </c>
      <c r="G26" s="61"/>
      <c r="H26" s="61"/>
      <c r="I26" s="61"/>
      <c r="J26" s="61"/>
      <c r="K26" s="61"/>
      <c r="L26" s="61"/>
      <c r="M26" s="61"/>
      <c r="N26" s="61"/>
      <c r="O26" s="2"/>
    </row>
  </sheetData>
  <sheetProtection/>
  <mergeCells count="11">
    <mergeCell ref="G4:G5"/>
    <mergeCell ref="H4:H5"/>
    <mergeCell ref="I4:I5"/>
    <mergeCell ref="J4:J5"/>
    <mergeCell ref="K4:M4"/>
    <mergeCell ref="N4:O4"/>
    <mergeCell ref="A2:O2"/>
    <mergeCell ref="A4:A5"/>
    <mergeCell ref="B4:B5"/>
    <mergeCell ref="C4:C5"/>
    <mergeCell ref="D4:F4"/>
  </mergeCells>
  <printOptions/>
  <pageMargins left="0.19" right="0.2" top="0.22" bottom="0.19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2022-03-09T04:24:10Z</cp:lastPrinted>
  <dcterms:created xsi:type="dcterms:W3CDTF">2011-02-11T00:59:30Z</dcterms:created>
  <dcterms:modified xsi:type="dcterms:W3CDTF">2022-06-28T04:10:47Z</dcterms:modified>
  <cp:category/>
  <cp:version/>
  <cp:contentType/>
  <cp:contentStatus/>
</cp:coreProperties>
</file>